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295" windowHeight="8535" activeTab="0"/>
  </bookViews>
  <sheets>
    <sheet name="декабрь" sheetId="1" r:id="rId1"/>
  </sheets>
  <definedNames/>
  <calcPr fullCalcOnLoad="1"/>
</workbook>
</file>

<file path=xl/sharedStrings.xml><?xml version="1.0" encoding="utf-8"?>
<sst xmlns="http://schemas.openxmlformats.org/spreadsheetml/2006/main" count="150" uniqueCount="121">
  <si>
    <t>ВУС</t>
  </si>
  <si>
    <t>ЗАГС</t>
  </si>
  <si>
    <t>Наименование кода доходов</t>
  </si>
  <si>
    <t xml:space="preserve">Налоги </t>
  </si>
  <si>
    <t>18210503000011000110</t>
  </si>
  <si>
    <t>18210500000000000110   Един. сельхоз. налог</t>
  </si>
  <si>
    <t>18210601030101000110   налог на имущество</t>
  </si>
  <si>
    <t>Итого:</t>
  </si>
  <si>
    <t>Всего:</t>
  </si>
  <si>
    <t xml:space="preserve">           План</t>
  </si>
  <si>
    <t>по</t>
  </si>
  <si>
    <t>ФКР</t>
  </si>
  <si>
    <t>ППП</t>
  </si>
  <si>
    <t xml:space="preserve">Наименование видов </t>
  </si>
  <si>
    <t xml:space="preserve">расходов и статей  </t>
  </si>
  <si>
    <t>дов</t>
  </si>
  <si>
    <t>эконом.классиф. расхо</t>
  </si>
  <si>
    <t>КЦСР</t>
  </si>
  <si>
    <t>КВР</t>
  </si>
  <si>
    <t>период</t>
  </si>
  <si>
    <t>расходы</t>
  </si>
  <si>
    <t>Администрация</t>
  </si>
  <si>
    <t>Резервный фонд</t>
  </si>
  <si>
    <t>Прочие расходы</t>
  </si>
  <si>
    <t>Культура СДК</t>
  </si>
  <si>
    <t>Ком.хоз.Благоустройство</t>
  </si>
  <si>
    <t>ФК спорт</t>
  </si>
  <si>
    <t>001</t>
  </si>
  <si>
    <t>0104</t>
  </si>
  <si>
    <t>0801</t>
  </si>
  <si>
    <t>0503</t>
  </si>
  <si>
    <t>0203</t>
  </si>
  <si>
    <t xml:space="preserve">                    Главный распорядитель________________________________________</t>
  </si>
  <si>
    <t xml:space="preserve">                    Периодичность:   месячная</t>
  </si>
  <si>
    <t xml:space="preserve">                    Единицы измерения : руб.</t>
  </si>
  <si>
    <t>1.   Д О Х О Д Ы</t>
  </si>
  <si>
    <t>2.   Р А С Х О Д Ы</t>
  </si>
  <si>
    <t xml:space="preserve">      Сведения о движении средств бюджетов субъектов Российской Федерации  и местных </t>
  </si>
  <si>
    <t xml:space="preserve">                                                  бюджетов на счетах учреждений</t>
  </si>
  <si>
    <t xml:space="preserve">Остаток на </t>
  </si>
  <si>
    <t xml:space="preserve">конец </t>
  </si>
  <si>
    <t>отчетного</t>
  </si>
  <si>
    <t>периода</t>
  </si>
  <si>
    <t xml:space="preserve">Кассовые </t>
  </si>
  <si>
    <t>Профинансировано</t>
  </si>
  <si>
    <t>Остаток на</t>
  </si>
  <si>
    <t>начало года</t>
  </si>
  <si>
    <t>Код</t>
  </si>
  <si>
    <t>строки</t>
  </si>
  <si>
    <t xml:space="preserve">Наименование </t>
  </si>
  <si>
    <t>текущего счета</t>
  </si>
  <si>
    <t>Средства для перевода</t>
  </si>
  <si>
    <t>учреждениям, находящимся</t>
  </si>
  <si>
    <t>в ведении главного</t>
  </si>
  <si>
    <t xml:space="preserve">распределителя, и на </t>
  </si>
  <si>
    <t>другие мероприятия</t>
  </si>
  <si>
    <t>18210600000000000000   зем.нал.   Итого</t>
  </si>
  <si>
    <t>0113</t>
  </si>
  <si>
    <t>18210503000014000110</t>
  </si>
  <si>
    <t>1102</t>
  </si>
  <si>
    <t xml:space="preserve">         Отчет об исполнении сметы доходов и расходов учреждений и организаций, </t>
  </si>
  <si>
    <t xml:space="preserve">   финансируемых из бюджетов субъектов Российской Федерации и местных бюджетов</t>
  </si>
  <si>
    <t>итого:</t>
  </si>
  <si>
    <t xml:space="preserve">разграниечение земель </t>
  </si>
  <si>
    <t>00111105025100000120</t>
  </si>
  <si>
    <t xml:space="preserve">кассовые </t>
  </si>
  <si>
    <t>профинанси-</t>
  </si>
  <si>
    <t>рованно</t>
  </si>
  <si>
    <t>аренда Итого:</t>
  </si>
  <si>
    <t>0304</t>
  </si>
  <si>
    <t xml:space="preserve">Фактически </t>
  </si>
  <si>
    <t>121</t>
  </si>
  <si>
    <t>244</t>
  </si>
  <si>
    <t>852</t>
  </si>
  <si>
    <t>870</t>
  </si>
  <si>
    <t>111</t>
  </si>
  <si>
    <t>0111</t>
  </si>
  <si>
    <t xml:space="preserve">18211105010100000120 аренда  </t>
  </si>
  <si>
    <t>18210606033101000110   зем.налог с организ.</t>
  </si>
  <si>
    <t>18210606043101000110   зем.налог с физич.лиц.</t>
  </si>
  <si>
    <t xml:space="preserve">18210606043102100110  </t>
  </si>
  <si>
    <t>129</t>
  </si>
  <si>
    <t>242</t>
  </si>
  <si>
    <t>119</t>
  </si>
  <si>
    <t>8830020000</t>
  </si>
  <si>
    <t>9990020680</t>
  </si>
  <si>
    <t>9980059300</t>
  </si>
  <si>
    <t>9960000590</t>
  </si>
  <si>
    <t>2020100590</t>
  </si>
  <si>
    <t>9997000590</t>
  </si>
  <si>
    <t>2460120000</t>
  </si>
  <si>
    <t>9980051180</t>
  </si>
  <si>
    <t>18210606033102100110 пеня с зем.налога орган</t>
  </si>
  <si>
    <t>Пеня с зем.налог физ.лиц</t>
  </si>
  <si>
    <t xml:space="preserve">План на </t>
  </si>
  <si>
    <t>Уточненный</t>
  </si>
  <si>
    <t>план</t>
  </si>
  <si>
    <t>отч.</t>
  </si>
  <si>
    <t>16111633050106000140Штраф</t>
  </si>
  <si>
    <r>
      <t xml:space="preserve">                    Учреждение____________Администрация </t>
    </r>
    <r>
      <rPr>
        <b/>
        <u val="single"/>
        <sz val="9"/>
        <rFont val="Arial Cyr"/>
        <family val="0"/>
      </rPr>
      <t>МО СП"село Нижний Чирюрт"</t>
    </r>
    <r>
      <rPr>
        <u val="single"/>
        <sz val="9"/>
        <rFont val="Arial Cyr"/>
        <family val="0"/>
      </rPr>
      <t>_________</t>
    </r>
  </si>
  <si>
    <t>00111406025100000430 Доход от продажи зем.участ</t>
  </si>
  <si>
    <t>00111705050100000180 прочие доходы</t>
  </si>
  <si>
    <t xml:space="preserve">Главный бухгалтер           ______________________               </t>
  </si>
  <si>
    <t>18210102020011000110</t>
  </si>
  <si>
    <t>18210102010011000110 подох.налог</t>
  </si>
  <si>
    <t>182101020100011000110 подох.налог</t>
  </si>
  <si>
    <t>00120235930100000151   субвен.ЗАГС</t>
  </si>
  <si>
    <t>00120235118100000151   субвен.ВУС</t>
  </si>
  <si>
    <t>00120215001100000151   дотация</t>
  </si>
  <si>
    <t>00111702020100000180 Зона затопл.</t>
  </si>
  <si>
    <t>М.Н Ойболатова</t>
  </si>
  <si>
    <t>853</t>
  </si>
  <si>
    <t>Уточн.план</t>
  </si>
  <si>
    <t>00120203024100000151 субвенции на передан.полномочия</t>
  </si>
  <si>
    <t>0412</t>
  </si>
  <si>
    <t>00120229999100000151  субсидии бюджетам сель.</t>
  </si>
  <si>
    <t>1480000180</t>
  </si>
  <si>
    <t>на  01.01.2019г</t>
  </si>
  <si>
    <t xml:space="preserve"> "10.01.2019г."</t>
  </si>
  <si>
    <t xml:space="preserve">И О Главы МО СП                      ______________________               </t>
  </si>
  <si>
    <t>Д.А.Булатова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</si>
</sst>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;@"/>
    <numFmt numFmtId="174" formatCode="000000"/>
    <numFmt numFmtId="175" formatCode="0.0"/>
    <numFmt numFmtId="176" formatCode="0.0%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8"/>
      <name val="Arial Cyr"/>
      <family val="0"/>
    </font>
    <font>
      <sz val="6"/>
      <name val="Arial Cyr"/>
      <family val="0"/>
    </font>
    <font>
      <b/>
      <u val="single"/>
      <sz val="9"/>
      <name val="Arial Cyr"/>
      <family val="0"/>
    </font>
    <font>
      <u val="single"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.2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.2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.2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.2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49" fontId="0" fillId="0" borderId="0" xfId="0" applyNumberFormat="1" applyBorder="1" applyAlignment="1">
      <alignment/>
    </xf>
    <xf numFmtId="49" fontId="2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5" fillId="0" borderId="0" xfId="0" applyFont="1" applyAlignment="1">
      <alignment/>
    </xf>
    <xf numFmtId="49" fontId="6" fillId="0" borderId="14" xfId="0" applyNumberFormat="1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4" xfId="0" applyFont="1" applyFill="1" applyBorder="1" applyAlignment="1">
      <alignment/>
    </xf>
    <xf numFmtId="0" fontId="1" fillId="0" borderId="15" xfId="0" applyFont="1" applyBorder="1" applyAlignment="1">
      <alignment/>
    </xf>
    <xf numFmtId="0" fontId="6" fillId="0" borderId="15" xfId="0" applyFont="1" applyBorder="1" applyAlignment="1">
      <alignment/>
    </xf>
    <xf numFmtId="0" fontId="1" fillId="0" borderId="0" xfId="0" applyFont="1" applyAlignment="1">
      <alignment/>
    </xf>
    <xf numFmtId="0" fontId="6" fillId="0" borderId="14" xfId="0" applyFont="1" applyBorder="1" applyAlignment="1">
      <alignment horizontal="left"/>
    </xf>
    <xf numFmtId="0" fontId="6" fillId="0" borderId="14" xfId="0" applyFont="1" applyBorder="1" applyAlignment="1">
      <alignment horizontal="right"/>
    </xf>
    <xf numFmtId="2" fontId="6" fillId="0" borderId="16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0" xfId="0" applyFont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6" fillId="0" borderId="16" xfId="0" applyFont="1" applyBorder="1" applyAlignment="1">
      <alignment/>
    </xf>
    <xf numFmtId="0" fontId="1" fillId="0" borderId="18" xfId="0" applyFont="1" applyBorder="1" applyAlignment="1">
      <alignment/>
    </xf>
    <xf numFmtId="49" fontId="6" fillId="0" borderId="16" xfId="0" applyNumberFormat="1" applyFont="1" applyBorder="1" applyAlignment="1">
      <alignment/>
    </xf>
    <xf numFmtId="49" fontId="6" fillId="0" borderId="17" xfId="0" applyNumberFormat="1" applyFont="1" applyBorder="1" applyAlignment="1">
      <alignment/>
    </xf>
    <xf numFmtId="49" fontId="1" fillId="0" borderId="13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19" xfId="0" applyFont="1" applyBorder="1" applyAlignment="1">
      <alignment/>
    </xf>
    <xf numFmtId="49" fontId="1" fillId="0" borderId="16" xfId="0" applyNumberFormat="1" applyFont="1" applyBorder="1" applyAlignment="1">
      <alignment/>
    </xf>
    <xf numFmtId="49" fontId="1" fillId="0" borderId="17" xfId="0" applyNumberFormat="1" applyFont="1" applyBorder="1" applyAlignment="1">
      <alignment/>
    </xf>
    <xf numFmtId="49" fontId="6" fillId="0" borderId="13" xfId="0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0" fontId="6" fillId="0" borderId="19" xfId="0" applyFont="1" applyBorder="1" applyAlignment="1">
      <alignment/>
    </xf>
    <xf numFmtId="49" fontId="1" fillId="0" borderId="12" xfId="0" applyNumberFormat="1" applyFont="1" applyBorder="1" applyAlignment="1">
      <alignment/>
    </xf>
    <xf numFmtId="49" fontId="1" fillId="0" borderId="20" xfId="0" applyNumberFormat="1" applyFont="1" applyBorder="1" applyAlignment="1">
      <alignment/>
    </xf>
    <xf numFmtId="0" fontId="1" fillId="0" borderId="21" xfId="0" applyFont="1" applyBorder="1" applyAlignment="1">
      <alignment/>
    </xf>
    <xf numFmtId="49" fontId="1" fillId="0" borderId="14" xfId="0" applyNumberFormat="1" applyFont="1" applyBorder="1" applyAlignment="1">
      <alignment/>
    </xf>
    <xf numFmtId="49" fontId="1" fillId="0" borderId="22" xfId="0" applyNumberFormat="1" applyFont="1" applyBorder="1" applyAlignment="1">
      <alignment/>
    </xf>
    <xf numFmtId="49" fontId="1" fillId="0" borderId="23" xfId="0" applyNumberFormat="1" applyFont="1" applyBorder="1" applyAlignment="1">
      <alignment/>
    </xf>
    <xf numFmtId="0" fontId="1" fillId="0" borderId="24" xfId="0" applyFont="1" applyBorder="1" applyAlignment="1">
      <alignment/>
    </xf>
    <xf numFmtId="49" fontId="1" fillId="0" borderId="25" xfId="0" applyNumberFormat="1" applyFont="1" applyBorder="1" applyAlignment="1">
      <alignment/>
    </xf>
    <xf numFmtId="49" fontId="1" fillId="0" borderId="26" xfId="0" applyNumberFormat="1" applyFont="1" applyBorder="1" applyAlignment="1">
      <alignment/>
    </xf>
    <xf numFmtId="0" fontId="1" fillId="0" borderId="27" xfId="0" applyFont="1" applyBorder="1" applyAlignment="1">
      <alignment/>
    </xf>
    <xf numFmtId="2" fontId="1" fillId="0" borderId="0" xfId="0" applyNumberFormat="1" applyFont="1" applyAlignment="1">
      <alignment/>
    </xf>
    <xf numFmtId="0" fontId="6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6" fillId="0" borderId="28" xfId="0" applyFont="1" applyBorder="1" applyAlignment="1">
      <alignment/>
    </xf>
    <xf numFmtId="0" fontId="1" fillId="0" borderId="29" xfId="0" applyFont="1" applyFill="1" applyBorder="1" applyAlignment="1">
      <alignment/>
    </xf>
    <xf numFmtId="0" fontId="1" fillId="0" borderId="22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 horizontal="center"/>
    </xf>
    <xf numFmtId="0" fontId="6" fillId="0" borderId="11" xfId="0" applyFont="1" applyBorder="1" applyAlignment="1">
      <alignment/>
    </xf>
    <xf numFmtId="2" fontId="6" fillId="0" borderId="11" xfId="0" applyNumberFormat="1" applyFont="1" applyBorder="1" applyAlignment="1">
      <alignment/>
    </xf>
    <xf numFmtId="0" fontId="7" fillId="0" borderId="11" xfId="0" applyFont="1" applyBorder="1" applyAlignment="1">
      <alignment/>
    </xf>
    <xf numFmtId="0" fontId="4" fillId="0" borderId="0" xfId="0" applyFont="1" applyAlignment="1">
      <alignment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/>
    </xf>
    <xf numFmtId="0" fontId="6" fillId="0" borderId="15" xfId="0" applyFont="1" applyBorder="1" applyAlignment="1">
      <alignment horizontal="left"/>
    </xf>
    <xf numFmtId="0" fontId="6" fillId="0" borderId="14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2" fontId="6" fillId="0" borderId="17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/>
    </xf>
    <xf numFmtId="49" fontId="6" fillId="0" borderId="20" xfId="0" applyNumberFormat="1" applyFont="1" applyBorder="1" applyAlignment="1">
      <alignment/>
    </xf>
    <xf numFmtId="0" fontId="6" fillId="0" borderId="21" xfId="0" applyFont="1" applyBorder="1" applyAlignment="1">
      <alignment/>
    </xf>
    <xf numFmtId="2" fontId="0" fillId="0" borderId="0" xfId="0" applyNumberFormat="1" applyAlignment="1">
      <alignment/>
    </xf>
    <xf numFmtId="2" fontId="6" fillId="0" borderId="34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/>
    </xf>
    <xf numFmtId="0" fontId="6" fillId="0" borderId="35" xfId="0" applyFont="1" applyBorder="1" applyAlignment="1">
      <alignment horizontal="center"/>
    </xf>
    <xf numFmtId="2" fontId="6" fillId="0" borderId="15" xfId="0" applyNumberFormat="1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2" fontId="1" fillId="0" borderId="14" xfId="0" applyNumberFormat="1" applyFont="1" applyBorder="1" applyAlignment="1">
      <alignment/>
    </xf>
    <xf numFmtId="49" fontId="6" fillId="0" borderId="14" xfId="0" applyNumberFormat="1" applyFont="1" applyBorder="1" applyAlignment="1">
      <alignment horizontal="left"/>
    </xf>
    <xf numFmtId="2" fontId="1" fillId="0" borderId="14" xfId="0" applyNumberFormat="1" applyFont="1" applyBorder="1" applyAlignment="1">
      <alignment horizontal="right"/>
    </xf>
    <xf numFmtId="2" fontId="1" fillId="0" borderId="15" xfId="0" applyNumberFormat="1" applyFont="1" applyBorder="1" applyAlignment="1">
      <alignment/>
    </xf>
    <xf numFmtId="2" fontId="6" fillId="0" borderId="28" xfId="0" applyNumberFormat="1" applyFont="1" applyBorder="1" applyAlignment="1">
      <alignment/>
    </xf>
    <xf numFmtId="49" fontId="6" fillId="0" borderId="26" xfId="0" applyNumberFormat="1" applyFont="1" applyBorder="1" applyAlignment="1">
      <alignment/>
    </xf>
    <xf numFmtId="2" fontId="6" fillId="0" borderId="15" xfId="0" applyNumberFormat="1" applyFont="1" applyBorder="1" applyAlignment="1">
      <alignment/>
    </xf>
    <xf numFmtId="2" fontId="6" fillId="0" borderId="0" xfId="0" applyNumberFormat="1" applyFont="1" applyAlignment="1">
      <alignment/>
    </xf>
    <xf numFmtId="0" fontId="1" fillId="0" borderId="16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2" fontId="6" fillId="0" borderId="16" xfId="0" applyNumberFormat="1" applyFont="1" applyBorder="1" applyAlignment="1">
      <alignment horizontal="center"/>
    </xf>
    <xf numFmtId="2" fontId="6" fillId="0" borderId="36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left"/>
    </xf>
    <xf numFmtId="49" fontId="6" fillId="0" borderId="17" xfId="0" applyNumberFormat="1" applyFont="1" applyBorder="1" applyAlignment="1">
      <alignment horizontal="left"/>
    </xf>
    <xf numFmtId="49" fontId="6" fillId="0" borderId="18" xfId="0" applyNumberFormat="1" applyFont="1" applyBorder="1" applyAlignment="1">
      <alignment horizontal="left"/>
    </xf>
    <xf numFmtId="2" fontId="1" fillId="0" borderId="16" xfId="0" applyNumberFormat="1" applyFont="1" applyBorder="1" applyAlignment="1">
      <alignment horizontal="center"/>
    </xf>
    <xf numFmtId="2" fontId="1" fillId="0" borderId="36" xfId="0" applyNumberFormat="1" applyFont="1" applyBorder="1" applyAlignment="1">
      <alignment horizontal="center"/>
    </xf>
    <xf numFmtId="2" fontId="1" fillId="0" borderId="37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left"/>
    </xf>
    <xf numFmtId="49" fontId="1" fillId="0" borderId="38" xfId="0" applyNumberFormat="1" applyFont="1" applyBorder="1" applyAlignment="1">
      <alignment horizontal="left"/>
    </xf>
    <xf numFmtId="49" fontId="1" fillId="0" borderId="34" xfId="0" applyNumberFormat="1" applyFont="1" applyBorder="1" applyAlignment="1">
      <alignment horizontal="left"/>
    </xf>
    <xf numFmtId="2" fontId="6" fillId="0" borderId="25" xfId="0" applyNumberFormat="1" applyFont="1" applyBorder="1" applyAlignment="1">
      <alignment horizontal="center"/>
    </xf>
    <xf numFmtId="2" fontId="6" fillId="0" borderId="39" xfId="0" applyNumberFormat="1" applyFont="1" applyBorder="1" applyAlignment="1">
      <alignment horizontal="center"/>
    </xf>
    <xf numFmtId="2" fontId="6" fillId="0" borderId="28" xfId="0" applyNumberFormat="1" applyFont="1" applyBorder="1" applyAlignment="1">
      <alignment horizontal="center"/>
    </xf>
    <xf numFmtId="2" fontId="6" fillId="0" borderId="34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left"/>
    </xf>
    <xf numFmtId="49" fontId="1" fillId="0" borderId="41" xfId="0" applyNumberFormat="1" applyFont="1" applyBorder="1" applyAlignment="1">
      <alignment horizontal="left"/>
    </xf>
    <xf numFmtId="49" fontId="1" fillId="0" borderId="42" xfId="0" applyNumberFormat="1" applyFont="1" applyBorder="1" applyAlignment="1">
      <alignment horizontal="left"/>
    </xf>
    <xf numFmtId="2" fontId="6" fillId="0" borderId="40" xfId="0" applyNumberFormat="1" applyFont="1" applyBorder="1" applyAlignment="1">
      <alignment horizontal="center"/>
    </xf>
    <xf numFmtId="2" fontId="6" fillId="0" borderId="43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left"/>
    </xf>
    <xf numFmtId="49" fontId="1" fillId="0" borderId="17" xfId="0" applyNumberFormat="1" applyFont="1" applyBorder="1" applyAlignment="1">
      <alignment horizontal="left"/>
    </xf>
    <xf numFmtId="49" fontId="1" fillId="0" borderId="18" xfId="0" applyNumberFormat="1" applyFont="1" applyBorder="1" applyAlignment="1">
      <alignment horizontal="left"/>
    </xf>
    <xf numFmtId="49" fontId="1" fillId="0" borderId="25" xfId="0" applyNumberFormat="1" applyFont="1" applyBorder="1" applyAlignment="1">
      <alignment horizontal="left"/>
    </xf>
    <xf numFmtId="49" fontId="1" fillId="0" borderId="26" xfId="0" applyNumberFormat="1" applyFont="1" applyBorder="1" applyAlignment="1">
      <alignment horizontal="left"/>
    </xf>
    <xf numFmtId="49" fontId="1" fillId="0" borderId="27" xfId="0" applyNumberFormat="1" applyFont="1" applyBorder="1" applyAlignment="1">
      <alignment horizontal="left"/>
    </xf>
    <xf numFmtId="0" fontId="6" fillId="0" borderId="16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6" fillId="0" borderId="19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43"/>
  <sheetViews>
    <sheetView tabSelected="1" zoomScale="112" zoomScaleNormal="112" zoomScalePageLayoutView="0" workbookViewId="0" topLeftCell="A7">
      <selection activeCell="H111" sqref="H111"/>
    </sheetView>
  </sheetViews>
  <sheetFormatPr defaultColWidth="9.00390625" defaultRowHeight="12.75"/>
  <cols>
    <col min="1" max="1" width="20.375" style="0" customWidth="1"/>
    <col min="2" max="2" width="4.875" style="0" customWidth="1"/>
    <col min="3" max="3" width="6.125" style="0" customWidth="1"/>
    <col min="4" max="4" width="10.375" style="0" customWidth="1"/>
    <col min="5" max="5" width="4.125" style="0" customWidth="1"/>
    <col min="6" max="6" width="8.25390625" style="0" customWidth="1"/>
    <col min="7" max="7" width="10.125" style="0" customWidth="1"/>
    <col min="8" max="8" width="12.375" style="0" customWidth="1"/>
    <col min="9" max="9" width="10.25390625" style="0" customWidth="1"/>
    <col min="10" max="10" width="10.625" style="0" customWidth="1"/>
    <col min="11" max="11" width="13.125" style="0" customWidth="1"/>
    <col min="12" max="12" width="13.625" style="0" customWidth="1"/>
    <col min="13" max="13" width="10.375" style="0" customWidth="1"/>
    <col min="15" max="15" width="6.625" style="0" customWidth="1"/>
    <col min="16" max="16" width="7.875" style="0" customWidth="1"/>
  </cols>
  <sheetData>
    <row r="1" ht="7.5" customHeight="1"/>
    <row r="2" spans="1:11" ht="12.75" hidden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2.75">
      <c r="A3" s="3" t="s">
        <v>60</v>
      </c>
      <c r="B3" s="3"/>
      <c r="C3" s="3"/>
      <c r="D3" s="3"/>
      <c r="E3" s="3"/>
      <c r="F3" s="3"/>
      <c r="G3" s="3"/>
      <c r="H3" s="3"/>
      <c r="I3" s="3"/>
      <c r="J3" s="68"/>
      <c r="K3" s="68"/>
    </row>
    <row r="4" spans="1:11" ht="12.75">
      <c r="A4" s="3" t="s">
        <v>61</v>
      </c>
      <c r="B4" s="3"/>
      <c r="C4" s="3"/>
      <c r="D4" s="3"/>
      <c r="E4" s="3"/>
      <c r="F4" s="3"/>
      <c r="G4" s="3"/>
      <c r="H4" s="3"/>
      <c r="I4" s="3"/>
      <c r="J4" s="68"/>
      <c r="K4" s="68"/>
    </row>
    <row r="5" spans="1:11" ht="12.7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1:11" ht="12.75">
      <c r="A6" s="20"/>
      <c r="B6" s="20"/>
      <c r="C6" s="20"/>
      <c r="D6" s="20" t="s">
        <v>117</v>
      </c>
      <c r="E6" s="20"/>
      <c r="F6" s="20"/>
      <c r="G6" s="20"/>
      <c r="H6" s="20"/>
      <c r="I6" s="20"/>
      <c r="J6" s="20"/>
      <c r="K6" s="20"/>
    </row>
    <row r="7" spans="1:11" ht="12.75">
      <c r="A7" s="20" t="s">
        <v>99</v>
      </c>
      <c r="C7" s="20"/>
      <c r="D7" s="20"/>
      <c r="E7" s="20"/>
      <c r="F7" s="20"/>
      <c r="G7" s="20"/>
      <c r="H7" s="20"/>
      <c r="I7" s="20"/>
      <c r="J7" s="20"/>
      <c r="K7" s="20"/>
    </row>
    <row r="8" spans="1:11" ht="12.75">
      <c r="A8" s="20" t="s">
        <v>32</v>
      </c>
      <c r="B8" s="20"/>
      <c r="C8" s="20"/>
      <c r="D8" s="20"/>
      <c r="E8" s="20"/>
      <c r="F8" s="20"/>
      <c r="G8" s="20"/>
      <c r="H8" s="20"/>
      <c r="I8" s="20"/>
      <c r="J8" s="20"/>
      <c r="K8" s="20"/>
    </row>
    <row r="9" spans="1:11" ht="12.75">
      <c r="A9" s="20" t="s">
        <v>33</v>
      </c>
      <c r="B9" s="20"/>
      <c r="C9" s="20"/>
      <c r="D9" s="20"/>
      <c r="E9" s="20"/>
      <c r="F9" s="20"/>
      <c r="G9" s="20"/>
      <c r="H9" s="20"/>
      <c r="I9" s="20"/>
      <c r="J9" s="20"/>
      <c r="K9" s="20"/>
    </row>
    <row r="10" spans="1:11" ht="12.75">
      <c r="A10" s="20" t="s">
        <v>34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</row>
    <row r="11" spans="1:11" ht="12.75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</row>
    <row r="12" spans="1:11" ht="13.5" thickBot="1">
      <c r="A12" s="26"/>
      <c r="B12" s="26"/>
      <c r="C12" s="26"/>
      <c r="D12" s="26"/>
      <c r="E12" s="32" t="s">
        <v>35</v>
      </c>
      <c r="F12" s="32"/>
      <c r="G12" s="32"/>
      <c r="H12" s="26"/>
      <c r="I12" s="26"/>
      <c r="J12" s="26"/>
      <c r="K12" s="8"/>
    </row>
    <row r="13" spans="1:8" ht="13.5" thickBot="1">
      <c r="A13" s="33" t="s">
        <v>2</v>
      </c>
      <c r="B13" s="34"/>
      <c r="C13" s="34"/>
      <c r="D13" s="34"/>
      <c r="E13" s="31" t="s">
        <v>9</v>
      </c>
      <c r="F13" s="73"/>
      <c r="G13" s="88" t="s">
        <v>112</v>
      </c>
      <c r="H13" s="72" t="s">
        <v>70</v>
      </c>
    </row>
    <row r="14" spans="1:8" ht="13.5" thickBot="1">
      <c r="A14" s="35" t="s">
        <v>3</v>
      </c>
      <c r="B14" s="34"/>
      <c r="C14" s="34"/>
      <c r="D14" s="36"/>
      <c r="E14" s="97"/>
      <c r="F14" s="98"/>
      <c r="G14" s="75"/>
      <c r="H14" s="75"/>
    </row>
    <row r="15" spans="1:8" ht="13.5" thickBot="1">
      <c r="A15" s="37" t="s">
        <v>104</v>
      </c>
      <c r="B15" s="38"/>
      <c r="C15" s="38"/>
      <c r="D15" s="36"/>
      <c r="E15" s="99">
        <v>22000</v>
      </c>
      <c r="F15" s="100"/>
      <c r="G15" s="76">
        <v>22000</v>
      </c>
      <c r="H15" s="76">
        <v>34304.37</v>
      </c>
    </row>
    <row r="16" spans="1:8" ht="13.5" thickBot="1">
      <c r="A16" s="101" t="s">
        <v>103</v>
      </c>
      <c r="B16" s="102"/>
      <c r="C16" s="102"/>
      <c r="D16" s="103"/>
      <c r="E16" s="29"/>
      <c r="F16" s="74"/>
      <c r="G16" s="82"/>
      <c r="H16" s="76">
        <v>26.97</v>
      </c>
    </row>
    <row r="17" spans="1:8" ht="13.5" thickBot="1">
      <c r="A17" s="37" t="s">
        <v>105</v>
      </c>
      <c r="B17" s="38"/>
      <c r="C17" s="38"/>
      <c r="D17" s="36"/>
      <c r="E17" s="99">
        <f>E15</f>
        <v>22000</v>
      </c>
      <c r="F17" s="100"/>
      <c r="G17" s="76">
        <f>G15+G16</f>
        <v>22000</v>
      </c>
      <c r="H17" s="76">
        <f>H15+H16</f>
        <v>34331.340000000004</v>
      </c>
    </row>
    <row r="18" spans="1:8" ht="13.5" thickBot="1">
      <c r="A18" s="39" t="s">
        <v>4</v>
      </c>
      <c r="B18" s="40"/>
      <c r="C18" s="40"/>
      <c r="D18" s="41"/>
      <c r="E18" s="104"/>
      <c r="F18" s="105"/>
      <c r="G18" s="77"/>
      <c r="H18" s="75"/>
    </row>
    <row r="19" spans="1:8" ht="13.5" thickBot="1">
      <c r="A19" s="42" t="s">
        <v>58</v>
      </c>
      <c r="B19" s="43"/>
      <c r="C19" s="43"/>
      <c r="D19" s="36"/>
      <c r="E19" s="104"/>
      <c r="F19" s="105"/>
      <c r="G19" s="77"/>
      <c r="H19" s="75"/>
    </row>
    <row r="20" spans="1:8" ht="13.5" thickBot="1">
      <c r="A20" s="44" t="s">
        <v>5</v>
      </c>
      <c r="B20" s="45"/>
      <c r="C20" s="45"/>
      <c r="D20" s="46"/>
      <c r="E20" s="99">
        <v>4000</v>
      </c>
      <c r="F20" s="100"/>
      <c r="G20" s="76">
        <v>4000</v>
      </c>
      <c r="H20" s="76">
        <v>5615.97</v>
      </c>
    </row>
    <row r="21" spans="1:8" ht="13.5" thickBot="1">
      <c r="A21" s="47" t="s">
        <v>6</v>
      </c>
      <c r="B21" s="48"/>
      <c r="C21" s="48"/>
      <c r="D21" s="49"/>
      <c r="E21" s="99">
        <v>110000</v>
      </c>
      <c r="F21" s="100"/>
      <c r="G21" s="76">
        <v>110000</v>
      </c>
      <c r="H21" s="76">
        <v>181598.53</v>
      </c>
    </row>
    <row r="22" spans="1:8" ht="13.5" thickBot="1">
      <c r="A22" s="50" t="s">
        <v>78</v>
      </c>
      <c r="B22" s="50"/>
      <c r="C22" s="50"/>
      <c r="D22" s="19"/>
      <c r="E22" s="106"/>
      <c r="F22" s="105"/>
      <c r="G22" s="77"/>
      <c r="H22" s="75">
        <v>158621.56</v>
      </c>
    </row>
    <row r="23" spans="1:8" ht="13.5" thickBot="1">
      <c r="A23" s="107" t="s">
        <v>92</v>
      </c>
      <c r="B23" s="108"/>
      <c r="C23" s="108"/>
      <c r="D23" s="109"/>
      <c r="E23" s="106"/>
      <c r="F23" s="105"/>
      <c r="G23" s="77"/>
      <c r="H23" s="75">
        <v>1035.59</v>
      </c>
    </row>
    <row r="24" spans="1:8" ht="13.5" thickBot="1">
      <c r="A24" s="51" t="s">
        <v>79</v>
      </c>
      <c r="B24" s="52"/>
      <c r="C24" s="52"/>
      <c r="D24" s="53"/>
      <c r="E24" s="104"/>
      <c r="F24" s="105"/>
      <c r="G24" s="77"/>
      <c r="H24" s="77">
        <v>1892595.17</v>
      </c>
    </row>
    <row r="25" spans="1:8" ht="13.5" thickBot="1">
      <c r="A25" s="54" t="s">
        <v>80</v>
      </c>
      <c r="B25" s="55" t="s">
        <v>93</v>
      </c>
      <c r="C25" s="55"/>
      <c r="D25" s="56"/>
      <c r="E25" s="104"/>
      <c r="F25" s="105"/>
      <c r="G25" s="77"/>
      <c r="H25" s="77">
        <f>37476.08+8.02</f>
        <v>37484.1</v>
      </c>
    </row>
    <row r="26" spans="1:8" ht="13.5" thickBot="1">
      <c r="A26" s="44" t="s">
        <v>56</v>
      </c>
      <c r="B26" s="45"/>
      <c r="C26" s="45"/>
      <c r="D26" s="46"/>
      <c r="E26" s="99">
        <v>1276000</v>
      </c>
      <c r="F26" s="100"/>
      <c r="G26" s="76">
        <v>1836100</v>
      </c>
      <c r="H26" s="76">
        <f>H22+H23+H24+H25</f>
        <v>2089736.42</v>
      </c>
    </row>
    <row r="27" spans="1:8" ht="13.5" thickBot="1">
      <c r="A27" s="42" t="s">
        <v>77</v>
      </c>
      <c r="B27" s="43"/>
      <c r="C27" s="43"/>
      <c r="D27" s="36"/>
      <c r="E27" s="99">
        <v>516000</v>
      </c>
      <c r="F27" s="100"/>
      <c r="G27" s="76">
        <v>516000</v>
      </c>
      <c r="H27" s="76">
        <v>523288.46</v>
      </c>
    </row>
    <row r="28" spans="1:8" ht="12.75">
      <c r="A28" s="78" t="s">
        <v>64</v>
      </c>
      <c r="B28" s="79"/>
      <c r="C28" s="79" t="s">
        <v>68</v>
      </c>
      <c r="D28" s="80"/>
      <c r="E28" s="110">
        <v>516000</v>
      </c>
      <c r="F28" s="111"/>
      <c r="G28" s="76">
        <v>516000</v>
      </c>
      <c r="H28" s="76">
        <f>H27</f>
        <v>523288.46</v>
      </c>
    </row>
    <row r="29" spans="1:8" ht="12.75">
      <c r="A29" s="107" t="s">
        <v>100</v>
      </c>
      <c r="B29" s="108"/>
      <c r="C29" s="108"/>
      <c r="D29" s="109"/>
      <c r="E29" s="112"/>
      <c r="F29" s="113"/>
      <c r="G29" s="82"/>
      <c r="H29" s="72"/>
    </row>
    <row r="30" spans="1:8" ht="13.5" thickBot="1">
      <c r="A30" s="114" t="s">
        <v>101</v>
      </c>
      <c r="B30" s="115"/>
      <c r="C30" s="115"/>
      <c r="D30" s="116"/>
      <c r="E30" s="117"/>
      <c r="F30" s="118"/>
      <c r="G30" s="87"/>
      <c r="H30" s="76"/>
    </row>
    <row r="31" spans="1:8" ht="13.5" thickBot="1">
      <c r="A31" s="119" t="s">
        <v>98</v>
      </c>
      <c r="B31" s="120"/>
      <c r="C31" s="120"/>
      <c r="D31" s="121"/>
      <c r="E31" s="99"/>
      <c r="F31" s="100"/>
      <c r="G31" s="76"/>
      <c r="H31" s="72"/>
    </row>
    <row r="32" spans="1:10" ht="13.5" thickBot="1">
      <c r="A32" s="122" t="s">
        <v>109</v>
      </c>
      <c r="B32" s="123"/>
      <c r="C32" s="123"/>
      <c r="D32" s="124"/>
      <c r="E32" s="125">
        <v>398000</v>
      </c>
      <c r="F32" s="126"/>
      <c r="G32" s="87">
        <v>398000</v>
      </c>
      <c r="H32" s="76">
        <v>410571</v>
      </c>
      <c r="J32" s="81"/>
    </row>
    <row r="33" spans="1:8" ht="13.5" thickBot="1">
      <c r="A33" s="44" t="s">
        <v>7</v>
      </c>
      <c r="B33" s="40"/>
      <c r="C33" s="40"/>
      <c r="D33" s="41"/>
      <c r="E33" s="99">
        <f>E17+E20+E21+E26+E28+E32</f>
        <v>2326000</v>
      </c>
      <c r="F33" s="100"/>
      <c r="G33" s="87">
        <f>G17+G20+G21+G26+G27+G32</f>
        <v>2886100</v>
      </c>
      <c r="H33" s="76">
        <f>H32+H28+H26+H21+H20+H17</f>
        <v>3245141.7199999997</v>
      </c>
    </row>
    <row r="34" spans="1:8" ht="13.5" thickBot="1">
      <c r="A34" s="42" t="s">
        <v>108</v>
      </c>
      <c r="B34" s="38"/>
      <c r="C34" s="38"/>
      <c r="D34" s="36"/>
      <c r="E34" s="99">
        <v>516000</v>
      </c>
      <c r="F34" s="100"/>
      <c r="G34" s="87">
        <v>516000</v>
      </c>
      <c r="H34" s="76">
        <v>516000</v>
      </c>
    </row>
    <row r="35" spans="1:8" ht="13.5" thickBot="1">
      <c r="A35" s="54" t="s">
        <v>107</v>
      </c>
      <c r="B35" s="94"/>
      <c r="C35" s="94"/>
      <c r="D35" s="56"/>
      <c r="E35" s="99">
        <v>63000</v>
      </c>
      <c r="F35" s="100"/>
      <c r="G35" s="87">
        <v>83200</v>
      </c>
      <c r="H35" s="76">
        <v>83200</v>
      </c>
    </row>
    <row r="36" spans="1:8" ht="13.5" thickBot="1">
      <c r="A36" s="39" t="s">
        <v>115</v>
      </c>
      <c r="B36" s="45"/>
      <c r="C36" s="45"/>
      <c r="D36" s="41"/>
      <c r="E36" s="99"/>
      <c r="F36" s="100"/>
      <c r="G36" s="87">
        <v>56000</v>
      </c>
      <c r="H36" s="76">
        <v>56000</v>
      </c>
    </row>
    <row r="37" spans="1:8" ht="13.5" thickBot="1">
      <c r="A37" s="42" t="s">
        <v>106</v>
      </c>
      <c r="B37" s="38"/>
      <c r="C37" s="38"/>
      <c r="D37" s="36"/>
      <c r="E37" s="99">
        <v>4000</v>
      </c>
      <c r="F37" s="100"/>
      <c r="G37" s="87">
        <v>4000</v>
      </c>
      <c r="H37" s="76">
        <v>4000</v>
      </c>
    </row>
    <row r="38" spans="1:8" ht="13.5" thickBot="1">
      <c r="A38" s="39" t="s">
        <v>113</v>
      </c>
      <c r="B38" s="40"/>
      <c r="C38" s="40"/>
      <c r="D38" s="41"/>
      <c r="E38" s="99"/>
      <c r="F38" s="100"/>
      <c r="G38" s="87">
        <v>34000</v>
      </c>
      <c r="H38" s="76">
        <v>34000</v>
      </c>
    </row>
    <row r="39" spans="1:8" ht="13.5" thickBot="1">
      <c r="A39" s="37" t="s">
        <v>7</v>
      </c>
      <c r="B39" s="43"/>
      <c r="C39" s="43"/>
      <c r="D39" s="36"/>
      <c r="E39" s="99">
        <f>E34+E35+E36+E37+E38</f>
        <v>583000</v>
      </c>
      <c r="F39" s="100"/>
      <c r="G39" s="87">
        <f>G34+G35+G36+G37+G38</f>
        <v>693200</v>
      </c>
      <c r="H39" s="76">
        <f>H34+H35+H36+H37+H38</f>
        <v>693200</v>
      </c>
    </row>
    <row r="40" spans="1:8" ht="13.5" thickBot="1">
      <c r="A40" s="37" t="s">
        <v>8</v>
      </c>
      <c r="B40" s="34"/>
      <c r="C40" s="34"/>
      <c r="D40" s="36"/>
      <c r="E40" s="99">
        <f>E33+E39</f>
        <v>2909000</v>
      </c>
      <c r="F40" s="100"/>
      <c r="G40" s="76">
        <f>G33+G39</f>
        <v>3579300</v>
      </c>
      <c r="H40" s="76">
        <f>H39+H33</f>
        <v>3938341.7199999997</v>
      </c>
    </row>
    <row r="41" spans="1:11" ht="12.75">
      <c r="A41" s="45"/>
      <c r="B41" s="8"/>
      <c r="C41" s="8"/>
      <c r="D41" s="8"/>
      <c r="E41" s="58"/>
      <c r="F41" s="58"/>
      <c r="G41" s="86"/>
      <c r="H41" s="59"/>
      <c r="I41" s="59"/>
      <c r="J41" s="58"/>
      <c r="K41" s="8"/>
    </row>
    <row r="42" spans="1:11" ht="12.75">
      <c r="A42" s="26"/>
      <c r="B42" s="26"/>
      <c r="C42" s="26"/>
      <c r="D42" s="26"/>
      <c r="E42" s="32" t="s">
        <v>36</v>
      </c>
      <c r="F42" s="26"/>
      <c r="G42" s="26"/>
      <c r="H42" s="26"/>
      <c r="I42" s="26"/>
      <c r="J42" s="26"/>
      <c r="K42" s="26"/>
    </row>
    <row r="43" spans="1:11" ht="13.5" thickBot="1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0" ht="13.5" thickBot="1">
      <c r="A44" s="4" t="s">
        <v>13</v>
      </c>
      <c r="B44" s="33"/>
      <c r="C44" s="34"/>
      <c r="D44" s="34"/>
      <c r="E44" s="34"/>
      <c r="F44" s="36"/>
      <c r="G44" s="49"/>
      <c r="H44" s="4"/>
      <c r="I44" s="4" t="s">
        <v>66</v>
      </c>
      <c r="J44" s="69" t="s">
        <v>65</v>
      </c>
    </row>
    <row r="45" spans="1:10" ht="12.75">
      <c r="A45" s="5" t="s">
        <v>14</v>
      </c>
      <c r="B45" s="4" t="s">
        <v>10</v>
      </c>
      <c r="C45" s="4" t="s">
        <v>10</v>
      </c>
      <c r="D45" s="4" t="s">
        <v>10</v>
      </c>
      <c r="E45" s="4" t="s">
        <v>10</v>
      </c>
      <c r="F45" s="17"/>
      <c r="G45" s="18"/>
      <c r="H45" s="5" t="s">
        <v>95</v>
      </c>
      <c r="I45" s="5" t="s">
        <v>67</v>
      </c>
      <c r="J45" s="70" t="s">
        <v>20</v>
      </c>
    </row>
    <row r="46" spans="1:10" ht="12.75">
      <c r="A46" s="5" t="s">
        <v>16</v>
      </c>
      <c r="B46" s="5" t="s">
        <v>11</v>
      </c>
      <c r="C46" s="5" t="s">
        <v>12</v>
      </c>
      <c r="D46" s="5" t="s">
        <v>17</v>
      </c>
      <c r="E46" s="5" t="s">
        <v>18</v>
      </c>
      <c r="F46" s="18"/>
      <c r="G46" s="18" t="s">
        <v>94</v>
      </c>
      <c r="H46" s="5" t="s">
        <v>96</v>
      </c>
      <c r="I46" s="67"/>
      <c r="J46" s="70"/>
    </row>
    <row r="47" spans="1:10" ht="12.75">
      <c r="A47" s="5" t="s">
        <v>15</v>
      </c>
      <c r="B47" s="5"/>
      <c r="C47" s="5"/>
      <c r="D47" s="5"/>
      <c r="E47" s="5"/>
      <c r="F47" s="18"/>
      <c r="G47" t="s">
        <v>97</v>
      </c>
      <c r="H47" s="18"/>
      <c r="I47" s="5"/>
      <c r="J47" s="70"/>
    </row>
    <row r="48" spans="1:10" ht="12.75">
      <c r="A48" s="5"/>
      <c r="B48" s="5"/>
      <c r="C48" s="5"/>
      <c r="D48" s="5"/>
      <c r="E48" s="5"/>
      <c r="F48" s="18"/>
      <c r="G48" s="18" t="s">
        <v>19</v>
      </c>
      <c r="H48" s="5"/>
      <c r="I48" s="5"/>
      <c r="J48" s="70"/>
    </row>
    <row r="49" spans="1:10" ht="12.75">
      <c r="A49" s="22" t="s">
        <v>21</v>
      </c>
      <c r="B49" s="21" t="s">
        <v>27</v>
      </c>
      <c r="C49" s="21" t="s">
        <v>28</v>
      </c>
      <c r="D49" s="21" t="s">
        <v>84</v>
      </c>
      <c r="E49" s="21" t="s">
        <v>71</v>
      </c>
      <c r="F49" s="22"/>
      <c r="G49" s="22">
        <v>1026000</v>
      </c>
      <c r="H49" s="30">
        <v>1083000</v>
      </c>
      <c r="I49" s="89">
        <v>1082438</v>
      </c>
      <c r="J49" s="89">
        <v>1082438</v>
      </c>
    </row>
    <row r="50" spans="1:11" ht="12.75">
      <c r="A50" s="19"/>
      <c r="B50" s="21"/>
      <c r="C50" s="21"/>
      <c r="D50" s="21"/>
      <c r="E50" s="21" t="s">
        <v>81</v>
      </c>
      <c r="F50" s="22"/>
      <c r="G50" s="22">
        <v>308000</v>
      </c>
      <c r="H50" s="30">
        <v>319000</v>
      </c>
      <c r="I50" s="19">
        <v>303105.8</v>
      </c>
      <c r="J50" s="89">
        <v>303105.8</v>
      </c>
      <c r="K50" s="81"/>
    </row>
    <row r="51" spans="1:10" ht="12" customHeight="1">
      <c r="A51" s="19"/>
      <c r="B51" s="21"/>
      <c r="C51" s="21"/>
      <c r="D51" s="21"/>
      <c r="E51" s="21" t="s">
        <v>72</v>
      </c>
      <c r="F51" s="22"/>
      <c r="G51" s="22">
        <v>41000</v>
      </c>
      <c r="H51" s="30">
        <v>316000</v>
      </c>
      <c r="I51" s="89">
        <v>315899.17</v>
      </c>
      <c r="J51" s="89">
        <v>315899.17</v>
      </c>
    </row>
    <row r="52" spans="1:10" ht="12.75" customHeight="1" hidden="1">
      <c r="A52" s="19"/>
      <c r="B52" s="21"/>
      <c r="C52" s="21"/>
      <c r="D52" s="21"/>
      <c r="E52" s="21"/>
      <c r="F52" s="22"/>
      <c r="G52" s="22"/>
      <c r="H52" s="89"/>
      <c r="I52" s="19"/>
      <c r="J52" s="89"/>
    </row>
    <row r="53" spans="1:10" ht="12.75">
      <c r="A53" s="19"/>
      <c r="B53" s="21"/>
      <c r="C53" s="21"/>
      <c r="D53" s="21"/>
      <c r="E53" s="21" t="s">
        <v>73</v>
      </c>
      <c r="F53" s="22"/>
      <c r="G53" s="22">
        <v>0</v>
      </c>
      <c r="H53" s="89"/>
      <c r="I53" s="89"/>
      <c r="J53" s="89"/>
    </row>
    <row r="54" spans="1:10" ht="12.75">
      <c r="A54" s="19"/>
      <c r="B54" s="21"/>
      <c r="C54" s="21"/>
      <c r="D54" s="21"/>
      <c r="E54" s="21" t="s">
        <v>82</v>
      </c>
      <c r="F54" s="22"/>
      <c r="G54" s="22">
        <v>0</v>
      </c>
      <c r="H54" s="89"/>
      <c r="I54" s="89"/>
      <c r="J54" s="89"/>
    </row>
    <row r="55" spans="1:10" ht="12.75">
      <c r="A55" s="19"/>
      <c r="B55" s="21"/>
      <c r="C55" s="21"/>
      <c r="D55" s="21"/>
      <c r="E55" s="21" t="s">
        <v>111</v>
      </c>
      <c r="F55" s="22"/>
      <c r="G55" s="22">
        <v>0</v>
      </c>
      <c r="H55" s="30">
        <v>90000</v>
      </c>
      <c r="I55" s="91">
        <v>90000</v>
      </c>
      <c r="J55" s="91">
        <v>90000</v>
      </c>
    </row>
    <row r="56" spans="1:10" ht="12.75" customHeight="1" hidden="1">
      <c r="A56" s="22"/>
      <c r="B56" s="21"/>
      <c r="C56" s="21"/>
      <c r="D56" s="21"/>
      <c r="E56" s="21"/>
      <c r="F56" s="22"/>
      <c r="G56" s="22"/>
      <c r="H56" s="19"/>
      <c r="I56" s="19"/>
      <c r="J56" s="19"/>
    </row>
    <row r="57" spans="1:10" ht="12.75" customHeight="1" hidden="1">
      <c r="A57" s="19"/>
      <c r="B57" s="21"/>
      <c r="C57" s="21"/>
      <c r="D57" s="21"/>
      <c r="E57" s="21"/>
      <c r="F57" s="22"/>
      <c r="G57" s="22"/>
      <c r="H57" s="19"/>
      <c r="I57" s="19"/>
      <c r="J57" s="19"/>
    </row>
    <row r="58" spans="1:10" ht="12.75" customHeight="1" hidden="1">
      <c r="A58" s="19"/>
      <c r="B58" s="21"/>
      <c r="C58" s="21"/>
      <c r="D58" s="21"/>
      <c r="E58" s="21"/>
      <c r="F58" s="22"/>
      <c r="G58" s="22"/>
      <c r="H58" s="19"/>
      <c r="I58" s="19"/>
      <c r="J58" s="19"/>
    </row>
    <row r="59" spans="1:10" ht="12.75" customHeight="1" hidden="1">
      <c r="A59" s="19"/>
      <c r="B59" s="21"/>
      <c r="C59" s="21"/>
      <c r="D59" s="21"/>
      <c r="E59" s="21"/>
      <c r="F59" s="22"/>
      <c r="G59" s="22"/>
      <c r="H59" s="22"/>
      <c r="I59" s="22"/>
      <c r="J59" s="22"/>
    </row>
    <row r="60" spans="1:10" ht="12.75" customHeight="1" hidden="1">
      <c r="A60" s="22"/>
      <c r="B60" s="21"/>
      <c r="C60" s="21"/>
      <c r="D60" s="21"/>
      <c r="E60" s="21"/>
      <c r="F60" s="22"/>
      <c r="G60" s="22"/>
      <c r="H60" s="22"/>
      <c r="I60" s="22"/>
      <c r="J60" s="22"/>
    </row>
    <row r="61" spans="1:10" ht="12.75">
      <c r="A61" s="19" t="s">
        <v>7</v>
      </c>
      <c r="B61" s="21"/>
      <c r="C61" s="21"/>
      <c r="D61" s="21"/>
      <c r="E61" s="21"/>
      <c r="F61" s="22"/>
      <c r="G61" s="22">
        <f>G49+G50+G51+G53+G54+G55</f>
        <v>1375000</v>
      </c>
      <c r="H61" s="30">
        <f>H49+H50+H51+H53+H54+H55</f>
        <v>1808000</v>
      </c>
      <c r="I61" s="30">
        <f>I49+I50+I51+I53+I54+I55</f>
        <v>1791442.97</v>
      </c>
      <c r="J61" s="30">
        <f>J49+J50+J51+J53+J54+J55</f>
        <v>1791442.97</v>
      </c>
    </row>
    <row r="62" spans="1:10" ht="12.75">
      <c r="A62" s="22" t="s">
        <v>22</v>
      </c>
      <c r="B62" s="21" t="s">
        <v>27</v>
      </c>
      <c r="C62" s="21" t="s">
        <v>76</v>
      </c>
      <c r="D62" s="21" t="s">
        <v>85</v>
      </c>
      <c r="E62" s="21" t="s">
        <v>74</v>
      </c>
      <c r="F62" s="22"/>
      <c r="G62" s="22">
        <v>15000</v>
      </c>
      <c r="H62" s="30">
        <v>15000</v>
      </c>
      <c r="I62" s="30">
        <v>0</v>
      </c>
      <c r="J62" s="30">
        <v>0</v>
      </c>
    </row>
    <row r="63" spans="1:10" ht="12.75">
      <c r="A63" s="22" t="s">
        <v>1</v>
      </c>
      <c r="B63" s="21" t="s">
        <v>27</v>
      </c>
      <c r="C63" s="21" t="s">
        <v>69</v>
      </c>
      <c r="D63" s="21" t="s">
        <v>86</v>
      </c>
      <c r="E63" s="21" t="s">
        <v>72</v>
      </c>
      <c r="F63" s="22"/>
      <c r="G63" s="22">
        <v>4000</v>
      </c>
      <c r="H63" s="30">
        <v>4000</v>
      </c>
      <c r="I63" s="89">
        <v>4000</v>
      </c>
      <c r="J63" s="89">
        <v>4000</v>
      </c>
    </row>
    <row r="64" spans="1:10" ht="12.75">
      <c r="A64" s="19" t="s">
        <v>7</v>
      </c>
      <c r="B64" s="21"/>
      <c r="C64" s="21"/>
      <c r="D64" s="21"/>
      <c r="E64" s="21"/>
      <c r="F64" s="22"/>
      <c r="G64" s="22">
        <f>G63</f>
        <v>4000</v>
      </c>
      <c r="H64" s="30">
        <f>H63</f>
        <v>4000</v>
      </c>
      <c r="I64" s="30">
        <f>I63</f>
        <v>4000</v>
      </c>
      <c r="J64" s="30">
        <f>SUM(J63:J63)</f>
        <v>4000</v>
      </c>
    </row>
    <row r="65" spans="1:10" ht="12.75" customHeight="1" hidden="1">
      <c r="A65" s="19"/>
      <c r="B65" s="21"/>
      <c r="C65" s="21"/>
      <c r="D65" s="21"/>
      <c r="E65" s="21"/>
      <c r="F65" s="22"/>
      <c r="G65" s="22"/>
      <c r="H65" s="30"/>
      <c r="I65" s="89"/>
      <c r="J65" s="89"/>
    </row>
    <row r="66" spans="1:10" ht="12.75" customHeight="1" hidden="1">
      <c r="A66" s="19"/>
      <c r="B66" s="21"/>
      <c r="C66" s="21"/>
      <c r="D66" s="21"/>
      <c r="E66" s="21"/>
      <c r="F66" s="22"/>
      <c r="G66" s="22"/>
      <c r="H66" s="30"/>
      <c r="I66" s="89"/>
      <c r="J66" s="89"/>
    </row>
    <row r="67" spans="1:11" ht="12.75">
      <c r="A67" s="22" t="s">
        <v>23</v>
      </c>
      <c r="B67" s="21" t="s">
        <v>27</v>
      </c>
      <c r="C67" s="21" t="s">
        <v>57</v>
      </c>
      <c r="D67" s="21" t="s">
        <v>87</v>
      </c>
      <c r="E67" s="21" t="s">
        <v>75</v>
      </c>
      <c r="F67" s="22"/>
      <c r="G67" s="22">
        <v>285000</v>
      </c>
      <c r="H67" s="30">
        <v>318000</v>
      </c>
      <c r="I67" s="89">
        <v>315996</v>
      </c>
      <c r="J67" s="89">
        <v>315996</v>
      </c>
      <c r="K67" s="81"/>
    </row>
    <row r="68" spans="1:10" ht="12.75">
      <c r="A68" s="22"/>
      <c r="B68" s="21"/>
      <c r="C68" s="21"/>
      <c r="D68" s="21"/>
      <c r="E68" s="21" t="s">
        <v>83</v>
      </c>
      <c r="F68" s="22"/>
      <c r="G68" s="22">
        <v>86000</v>
      </c>
      <c r="H68" s="30">
        <v>109000</v>
      </c>
      <c r="I68" s="89">
        <v>108794.62</v>
      </c>
      <c r="J68" s="89">
        <v>108794.62</v>
      </c>
    </row>
    <row r="69" spans="1:10" ht="12.75">
      <c r="A69" s="19"/>
      <c r="B69" s="19"/>
      <c r="C69" s="19"/>
      <c r="D69" s="19"/>
      <c r="E69" s="27">
        <v>244</v>
      </c>
      <c r="F69" s="23"/>
      <c r="G69" s="23">
        <v>0</v>
      </c>
      <c r="H69" s="89"/>
      <c r="I69" s="89">
        <v>0</v>
      </c>
      <c r="J69" s="89">
        <v>0</v>
      </c>
    </row>
    <row r="70" spans="1:10" ht="12.75">
      <c r="A70" s="19" t="s">
        <v>7</v>
      </c>
      <c r="B70" s="21"/>
      <c r="C70" s="21"/>
      <c r="D70" s="21"/>
      <c r="E70" s="21"/>
      <c r="F70" s="22"/>
      <c r="G70" s="22">
        <f>G67+G68+G69</f>
        <v>371000</v>
      </c>
      <c r="H70" s="30">
        <f>H67+H68</f>
        <v>427000</v>
      </c>
      <c r="I70" s="30">
        <f>SUM(I67:I69)</f>
        <v>424790.62</v>
      </c>
      <c r="J70" s="30">
        <f>SUM(J67:J69)</f>
        <v>424790.62</v>
      </c>
    </row>
    <row r="71" spans="1:11" ht="12.75">
      <c r="A71" s="22" t="s">
        <v>24</v>
      </c>
      <c r="B71" s="21" t="s">
        <v>27</v>
      </c>
      <c r="C71" s="21" t="s">
        <v>29</v>
      </c>
      <c r="D71" s="21" t="s">
        <v>88</v>
      </c>
      <c r="E71" s="21" t="s">
        <v>75</v>
      </c>
      <c r="F71" s="22"/>
      <c r="G71" s="22">
        <v>484800</v>
      </c>
      <c r="H71" s="30">
        <v>484800</v>
      </c>
      <c r="I71" s="89">
        <v>482566</v>
      </c>
      <c r="J71" s="89">
        <v>477096</v>
      </c>
      <c r="K71" s="81"/>
    </row>
    <row r="72" spans="1:10" ht="12.75" customHeight="1" hidden="1">
      <c r="A72" s="19"/>
      <c r="B72" s="21"/>
      <c r="C72" s="21"/>
      <c r="D72" s="21"/>
      <c r="E72" s="21"/>
      <c r="F72" s="22"/>
      <c r="G72" s="22"/>
      <c r="H72" s="89"/>
      <c r="I72" s="89"/>
      <c r="J72" s="89"/>
    </row>
    <row r="73" spans="1:10" ht="12.75" customHeight="1" hidden="1">
      <c r="A73" s="19"/>
      <c r="B73" s="21"/>
      <c r="C73" s="21"/>
      <c r="D73" s="21"/>
      <c r="E73" s="21"/>
      <c r="F73" s="22"/>
      <c r="G73" s="22"/>
      <c r="H73" s="89"/>
      <c r="I73" s="89"/>
      <c r="J73" s="89"/>
    </row>
    <row r="74" spans="1:10" ht="12.75" customHeight="1" hidden="1">
      <c r="A74" s="19"/>
      <c r="B74" s="21"/>
      <c r="C74" s="21"/>
      <c r="D74" s="21"/>
      <c r="E74" s="21"/>
      <c r="F74" s="22"/>
      <c r="G74" s="22"/>
      <c r="H74" s="89"/>
      <c r="I74" s="89"/>
      <c r="J74" s="89"/>
    </row>
    <row r="75" spans="1:10" ht="12.75">
      <c r="A75" s="19"/>
      <c r="B75" s="21"/>
      <c r="C75" s="21"/>
      <c r="D75" s="21"/>
      <c r="E75" s="21" t="s">
        <v>83</v>
      </c>
      <c r="F75" s="22"/>
      <c r="G75" s="22">
        <v>146200</v>
      </c>
      <c r="H75" s="30">
        <v>148200</v>
      </c>
      <c r="I75" s="89">
        <v>147450.49</v>
      </c>
      <c r="J75" s="89">
        <v>147316.49</v>
      </c>
    </row>
    <row r="76" spans="1:10" ht="12.75">
      <c r="A76" s="24"/>
      <c r="B76" s="24"/>
      <c r="C76" s="24"/>
      <c r="D76" s="24"/>
      <c r="E76" s="71">
        <v>853</v>
      </c>
      <c r="F76" s="25"/>
      <c r="G76" s="25">
        <v>0</v>
      </c>
      <c r="H76" s="95">
        <v>11000</v>
      </c>
      <c r="I76" s="57">
        <v>10121.21</v>
      </c>
      <c r="J76" s="92">
        <v>10121.2</v>
      </c>
    </row>
    <row r="77" spans="1:10" ht="12.75" customHeight="1" hidden="1">
      <c r="A77" s="19" t="s">
        <v>7</v>
      </c>
      <c r="B77" s="21"/>
      <c r="C77" s="21"/>
      <c r="D77" s="21"/>
      <c r="E77" s="21"/>
      <c r="F77" s="22"/>
      <c r="G77" s="22"/>
      <c r="H77" s="30"/>
      <c r="I77" s="30"/>
      <c r="J77" s="30"/>
    </row>
    <row r="78" spans="1:10" ht="12.75" customHeight="1" hidden="1">
      <c r="A78" s="19"/>
      <c r="B78" s="21"/>
      <c r="C78" s="21"/>
      <c r="D78" s="21"/>
      <c r="E78" s="21"/>
      <c r="F78" s="22"/>
      <c r="G78" s="22"/>
      <c r="H78" s="89"/>
      <c r="I78" s="89"/>
      <c r="J78" s="89"/>
    </row>
    <row r="79" spans="1:10" ht="12.75" customHeight="1" hidden="1">
      <c r="A79" s="19"/>
      <c r="B79" s="21"/>
      <c r="C79" s="21"/>
      <c r="D79" s="21"/>
      <c r="E79" s="21"/>
      <c r="F79" s="22"/>
      <c r="G79" s="22"/>
      <c r="H79" s="89"/>
      <c r="I79" s="89"/>
      <c r="J79" s="89"/>
    </row>
    <row r="80" spans="1:10" ht="12.75">
      <c r="A80" s="19" t="s">
        <v>7</v>
      </c>
      <c r="B80" s="21"/>
      <c r="C80" s="21"/>
      <c r="D80" s="21"/>
      <c r="E80" s="21"/>
      <c r="F80" s="22"/>
      <c r="G80" s="22">
        <f>G71+G75+G76</f>
        <v>631000</v>
      </c>
      <c r="H80" s="30">
        <f>H71+H75+H76</f>
        <v>644000</v>
      </c>
      <c r="I80" s="30">
        <f>I71+I75+I76</f>
        <v>640137.7</v>
      </c>
      <c r="J80" s="30">
        <f>J71+J75+J76</f>
        <v>634533.69</v>
      </c>
    </row>
    <row r="81" spans="1:11" ht="12" customHeight="1">
      <c r="A81" s="22" t="s">
        <v>25</v>
      </c>
      <c r="B81" s="21" t="s">
        <v>27</v>
      </c>
      <c r="C81" s="21" t="s">
        <v>30</v>
      </c>
      <c r="D81" s="21" t="s">
        <v>89</v>
      </c>
      <c r="E81" s="21" t="s">
        <v>72</v>
      </c>
      <c r="F81" s="22"/>
      <c r="G81" s="22">
        <v>450000</v>
      </c>
      <c r="H81" s="30">
        <v>541000</v>
      </c>
      <c r="I81" s="89">
        <v>540701.57</v>
      </c>
      <c r="J81" s="89">
        <v>540701.57</v>
      </c>
      <c r="K81" s="81"/>
    </row>
    <row r="82" spans="1:11" ht="12" customHeight="1">
      <c r="A82" s="22"/>
      <c r="B82" s="21"/>
      <c r="C82" s="21"/>
      <c r="D82" s="21" t="s">
        <v>116</v>
      </c>
      <c r="E82" s="21" t="s">
        <v>72</v>
      </c>
      <c r="F82" s="22"/>
      <c r="G82" s="22"/>
      <c r="H82" s="30">
        <v>261000</v>
      </c>
      <c r="I82" s="89">
        <v>260815</v>
      </c>
      <c r="J82" s="89">
        <v>260815</v>
      </c>
      <c r="K82" s="81"/>
    </row>
    <row r="83" spans="1:10" ht="12.75">
      <c r="A83" s="19" t="s">
        <v>7</v>
      </c>
      <c r="B83" s="21"/>
      <c r="C83" s="21"/>
      <c r="D83" s="21"/>
      <c r="E83" s="21"/>
      <c r="F83" s="22"/>
      <c r="G83" s="22">
        <f>G81+G82</f>
        <v>450000</v>
      </c>
      <c r="H83" s="30">
        <f>H81+H82</f>
        <v>802000</v>
      </c>
      <c r="I83" s="30">
        <f>I81+I82</f>
        <v>801516.57</v>
      </c>
      <c r="J83" s="30">
        <f>J81+J82</f>
        <v>801516.57</v>
      </c>
    </row>
    <row r="84" spans="1:10" ht="12.75">
      <c r="A84" s="22" t="s">
        <v>26</v>
      </c>
      <c r="B84" s="21" t="s">
        <v>27</v>
      </c>
      <c r="C84" s="21" t="s">
        <v>59</v>
      </c>
      <c r="D84" s="21" t="s">
        <v>90</v>
      </c>
      <c r="E84" s="21" t="s">
        <v>72</v>
      </c>
      <c r="F84" s="22"/>
      <c r="G84" s="22"/>
      <c r="H84" s="30"/>
      <c r="I84" s="89"/>
      <c r="J84" s="89"/>
    </row>
    <row r="85" spans="1:10" ht="12.75">
      <c r="A85" s="19" t="s">
        <v>7</v>
      </c>
      <c r="B85" s="21"/>
      <c r="C85" s="21"/>
      <c r="D85" s="21"/>
      <c r="E85" s="21"/>
      <c r="F85" s="22"/>
      <c r="G85" s="22"/>
      <c r="H85" s="30"/>
      <c r="I85" s="30"/>
      <c r="J85" s="30">
        <f>SUM(J84:J84)</f>
        <v>0</v>
      </c>
    </row>
    <row r="86" spans="1:10" ht="12.75">
      <c r="A86" s="22" t="s">
        <v>0</v>
      </c>
      <c r="B86" s="21" t="s">
        <v>27</v>
      </c>
      <c r="C86" s="21" t="s">
        <v>31</v>
      </c>
      <c r="D86" s="21" t="s">
        <v>91</v>
      </c>
      <c r="E86" s="21" t="s">
        <v>71</v>
      </c>
      <c r="F86" s="22"/>
      <c r="G86" s="60">
        <v>48000</v>
      </c>
      <c r="H86" s="93">
        <v>63500</v>
      </c>
      <c r="I86" s="89">
        <v>63493</v>
      </c>
      <c r="J86" s="89">
        <v>63493</v>
      </c>
    </row>
    <row r="87" spans="1:10" ht="12.75">
      <c r="A87" s="19"/>
      <c r="B87" s="19"/>
      <c r="C87" s="19"/>
      <c r="D87" s="19"/>
      <c r="E87" s="27">
        <v>129</v>
      </c>
      <c r="F87" s="22"/>
      <c r="G87" s="83">
        <v>15000</v>
      </c>
      <c r="H87" s="96">
        <v>19700</v>
      </c>
      <c r="I87" s="89">
        <v>19707</v>
      </c>
      <c r="J87" s="89">
        <v>19707</v>
      </c>
    </row>
    <row r="88" spans="1:10" ht="12.75">
      <c r="A88" s="61" t="s">
        <v>7</v>
      </c>
      <c r="B88" s="19"/>
      <c r="C88" s="19"/>
      <c r="D88" s="19"/>
      <c r="E88" s="19"/>
      <c r="F88" s="19"/>
      <c r="G88" s="60">
        <f>G86+G87</f>
        <v>63000</v>
      </c>
      <c r="H88" s="93">
        <f>H86+H87</f>
        <v>83200</v>
      </c>
      <c r="I88" s="30">
        <f>I86+I87</f>
        <v>83200</v>
      </c>
      <c r="J88" s="30">
        <f>J86+J87</f>
        <v>83200</v>
      </c>
    </row>
    <row r="89" spans="1:10" ht="12.75" hidden="1">
      <c r="A89" s="19"/>
      <c r="B89" s="22"/>
      <c r="C89" s="22"/>
      <c r="D89" s="22"/>
      <c r="E89" s="22"/>
      <c r="F89" s="22"/>
      <c r="G89" s="22"/>
      <c r="H89" s="30"/>
      <c r="I89" s="30"/>
      <c r="J89" s="30"/>
    </row>
    <row r="90" spans="1:10" ht="12.75">
      <c r="A90" s="23" t="s">
        <v>63</v>
      </c>
      <c r="B90" s="21" t="s">
        <v>27</v>
      </c>
      <c r="C90" s="90" t="s">
        <v>114</v>
      </c>
      <c r="D90" s="27">
        <v>9998000590</v>
      </c>
      <c r="E90" s="27">
        <v>244</v>
      </c>
      <c r="F90" s="28"/>
      <c r="G90" s="28">
        <v>0</v>
      </c>
      <c r="H90" s="30">
        <v>98000</v>
      </c>
      <c r="I90" s="89">
        <v>98000</v>
      </c>
      <c r="J90" s="89">
        <v>98000</v>
      </c>
    </row>
    <row r="91" spans="1:10" ht="12.75">
      <c r="A91" s="19" t="s">
        <v>62</v>
      </c>
      <c r="B91" s="19"/>
      <c r="C91" s="19"/>
      <c r="D91" s="19"/>
      <c r="E91" s="19"/>
      <c r="F91" s="19"/>
      <c r="G91" s="19"/>
      <c r="H91" s="30">
        <v>98000</v>
      </c>
      <c r="I91" s="30">
        <f>I90</f>
        <v>98000</v>
      </c>
      <c r="J91" s="30">
        <f>SUM(J90)</f>
        <v>98000</v>
      </c>
    </row>
    <row r="92" spans="1:12" ht="12.75">
      <c r="A92" s="22" t="s">
        <v>8</v>
      </c>
      <c r="B92" s="22"/>
      <c r="C92" s="22"/>
      <c r="D92" s="22"/>
      <c r="E92" s="22"/>
      <c r="F92" s="22"/>
      <c r="G92" s="22">
        <f>G61+G62+G64+G70+G80+G83+G85+G88+G90</f>
        <v>2909000</v>
      </c>
      <c r="H92" s="30">
        <f>H61+H62+H64+H70+H80+H83+H88+H91</f>
        <v>3881200</v>
      </c>
      <c r="I92" s="30">
        <f>I61+I64+I70+I80+I83+I88+I91</f>
        <v>3843087.86</v>
      </c>
      <c r="J92" s="30">
        <f>J61+J62+J64+J70+J80+J83+J85+J88+J91</f>
        <v>3837483.8499999996</v>
      </c>
      <c r="L92" s="81"/>
    </row>
    <row r="93" spans="1:12" ht="12.75">
      <c r="A93" s="26"/>
      <c r="B93" s="26"/>
      <c r="C93" s="26"/>
      <c r="D93" s="26"/>
      <c r="E93" s="26"/>
      <c r="F93" s="26"/>
      <c r="G93" s="26"/>
      <c r="H93" s="26"/>
      <c r="I93" s="26"/>
      <c r="J93" s="57"/>
      <c r="K93" s="57"/>
      <c r="L93" s="81"/>
    </row>
    <row r="94" spans="1:11" ht="12.75">
      <c r="A94" s="32" t="s">
        <v>37</v>
      </c>
      <c r="B94" s="26"/>
      <c r="C94" s="26"/>
      <c r="D94" s="26"/>
      <c r="E94" s="26"/>
      <c r="F94" s="26"/>
      <c r="G94" s="26"/>
      <c r="H94" s="26"/>
      <c r="I94" s="26"/>
      <c r="J94" s="26"/>
      <c r="K94" s="26"/>
    </row>
    <row r="95" spans="1:11" ht="13.5" thickBot="1">
      <c r="A95" s="32" t="s">
        <v>38</v>
      </c>
      <c r="B95" s="26"/>
      <c r="C95" s="26"/>
      <c r="D95" s="26"/>
      <c r="E95" s="26"/>
      <c r="F95" s="26"/>
      <c r="G95" s="26"/>
      <c r="H95" s="26"/>
      <c r="I95" s="26"/>
      <c r="J95" s="26"/>
      <c r="K95" s="26"/>
    </row>
    <row r="96" spans="1:10" ht="12.75">
      <c r="A96" s="17" t="s">
        <v>49</v>
      </c>
      <c r="B96" s="49"/>
      <c r="C96" s="4" t="s">
        <v>47</v>
      </c>
      <c r="D96" s="17" t="s">
        <v>45</v>
      </c>
      <c r="E96" s="49"/>
      <c r="F96" s="17" t="s">
        <v>44</v>
      </c>
      <c r="G96" s="84"/>
      <c r="H96" s="49"/>
      <c r="I96" s="4" t="s">
        <v>43</v>
      </c>
      <c r="J96" s="4" t="s">
        <v>39</v>
      </c>
    </row>
    <row r="97" spans="1:10" ht="13.5" customHeight="1">
      <c r="A97" s="18" t="s">
        <v>50</v>
      </c>
      <c r="B97" s="41"/>
      <c r="C97" s="5" t="s">
        <v>48</v>
      </c>
      <c r="D97" s="18" t="s">
        <v>46</v>
      </c>
      <c r="E97" s="41"/>
      <c r="F97" s="18"/>
      <c r="G97" s="8"/>
      <c r="H97" s="41"/>
      <c r="I97" s="5" t="s">
        <v>20</v>
      </c>
      <c r="J97" s="5" t="s">
        <v>40</v>
      </c>
    </row>
    <row r="98" spans="1:10" ht="18" customHeight="1">
      <c r="A98" s="18"/>
      <c r="B98" s="41"/>
      <c r="C98" s="5"/>
      <c r="D98" s="18"/>
      <c r="E98" s="41"/>
      <c r="F98" s="18"/>
      <c r="G98" s="8"/>
      <c r="H98" s="41"/>
      <c r="I98" s="5"/>
      <c r="J98" s="5" t="s">
        <v>41</v>
      </c>
    </row>
    <row r="99" spans="1:10" ht="14.25" customHeight="1" thickBot="1">
      <c r="A99" s="62"/>
      <c r="B99" s="53"/>
      <c r="C99" s="63"/>
      <c r="D99" s="62"/>
      <c r="E99" s="53"/>
      <c r="F99" s="62"/>
      <c r="G99" s="85"/>
      <c r="H99" s="53"/>
      <c r="I99" s="63"/>
      <c r="J99" s="63" t="s">
        <v>42</v>
      </c>
    </row>
    <row r="100" spans="1:10" ht="12.75" customHeight="1" thickBot="1">
      <c r="A100" s="97">
        <v>1</v>
      </c>
      <c r="B100" s="127"/>
      <c r="C100" s="64">
        <v>2</v>
      </c>
      <c r="D100" s="97">
        <v>3</v>
      </c>
      <c r="E100" s="127"/>
      <c r="F100" s="97">
        <v>4</v>
      </c>
      <c r="G100" s="128"/>
      <c r="H100" s="127"/>
      <c r="I100" s="64">
        <v>5</v>
      </c>
      <c r="J100" s="64">
        <v>6</v>
      </c>
    </row>
    <row r="101" spans="1:10" ht="12.75">
      <c r="A101" s="17" t="s">
        <v>51</v>
      </c>
      <c r="B101" s="49"/>
      <c r="C101" s="4"/>
      <c r="D101" s="17"/>
      <c r="E101" s="49"/>
      <c r="F101" s="17"/>
      <c r="G101" s="84"/>
      <c r="H101" s="49"/>
      <c r="I101" s="4"/>
      <c r="J101" s="4"/>
    </row>
    <row r="102" spans="1:10" ht="12.75">
      <c r="A102" s="18" t="s">
        <v>52</v>
      </c>
      <c r="B102" s="41"/>
      <c r="C102" s="5"/>
      <c r="D102" s="18"/>
      <c r="E102" s="41"/>
      <c r="F102" s="18"/>
      <c r="G102" s="8"/>
      <c r="H102" s="41"/>
      <c r="I102" s="5"/>
      <c r="J102" s="5"/>
    </row>
    <row r="103" spans="1:10" ht="12.75">
      <c r="A103" s="18" t="s">
        <v>53</v>
      </c>
      <c r="B103" s="41"/>
      <c r="C103" s="5">
        <v>10</v>
      </c>
      <c r="D103" s="129">
        <v>301896.73</v>
      </c>
      <c r="E103" s="130"/>
      <c r="F103" s="131">
        <f>H40</f>
        <v>3938341.7199999997</v>
      </c>
      <c r="G103" s="132"/>
      <c r="H103" s="133"/>
      <c r="I103" s="65">
        <f>J92</f>
        <v>3837483.8499999996</v>
      </c>
      <c r="J103" s="66">
        <f>D103+F103-I103</f>
        <v>402754.5999999996</v>
      </c>
    </row>
    <row r="104" spans="1:10" ht="12.75">
      <c r="A104" s="18" t="s">
        <v>54</v>
      </c>
      <c r="B104" s="41"/>
      <c r="C104" s="5"/>
      <c r="D104" s="134"/>
      <c r="E104" s="135"/>
      <c r="F104" s="134"/>
      <c r="G104" s="136"/>
      <c r="H104" s="135"/>
      <c r="I104" s="5"/>
      <c r="J104" s="5"/>
    </row>
    <row r="105" spans="1:10" ht="13.5" thickBot="1">
      <c r="A105" s="62" t="s">
        <v>55</v>
      </c>
      <c r="B105" s="53"/>
      <c r="C105" s="63"/>
      <c r="D105" s="62"/>
      <c r="E105" s="53"/>
      <c r="F105" s="62"/>
      <c r="G105" s="85"/>
      <c r="H105" s="53"/>
      <c r="I105" s="63"/>
      <c r="J105" s="63"/>
    </row>
    <row r="106" spans="1:11" ht="12.75">
      <c r="A106" s="32"/>
      <c r="B106" s="26"/>
      <c r="C106" s="26"/>
      <c r="D106" s="26"/>
      <c r="E106" s="26"/>
      <c r="F106" s="26"/>
      <c r="G106" s="26"/>
      <c r="H106" s="26"/>
      <c r="I106" s="26"/>
      <c r="J106" s="26"/>
      <c r="K106" s="26"/>
    </row>
    <row r="107" spans="1:11" ht="12.75">
      <c r="A107" s="32" t="s">
        <v>119</v>
      </c>
      <c r="B107" s="26"/>
      <c r="C107" s="26"/>
      <c r="D107" s="26"/>
      <c r="E107" s="32"/>
      <c r="F107" s="32" t="s">
        <v>120</v>
      </c>
      <c r="G107" s="32"/>
      <c r="H107" s="32"/>
      <c r="I107" s="26"/>
      <c r="J107" s="26"/>
      <c r="K107" s="26"/>
    </row>
    <row r="108" spans="1:11" ht="12.75">
      <c r="A108" s="26"/>
      <c r="B108" s="26"/>
      <c r="C108" s="26"/>
      <c r="D108" s="26"/>
      <c r="E108" s="32"/>
      <c r="F108" s="32"/>
      <c r="G108" s="32"/>
      <c r="H108" s="32"/>
      <c r="I108" s="26"/>
      <c r="J108" s="26"/>
      <c r="K108" s="26"/>
    </row>
    <row r="109" spans="1:11" ht="12.75">
      <c r="A109" s="32" t="s">
        <v>102</v>
      </c>
      <c r="B109" s="26"/>
      <c r="C109" s="26"/>
      <c r="D109" s="26"/>
      <c r="E109" s="32"/>
      <c r="F109" s="32" t="s">
        <v>110</v>
      </c>
      <c r="G109" s="32"/>
      <c r="H109" s="32"/>
      <c r="I109" s="26"/>
      <c r="J109" s="26"/>
      <c r="K109" s="26"/>
    </row>
    <row r="110" spans="1:11" ht="12.75">
      <c r="A110" s="32"/>
      <c r="B110" s="26"/>
      <c r="C110" s="26"/>
      <c r="D110" s="32"/>
      <c r="E110" s="32"/>
      <c r="F110" s="32"/>
      <c r="G110" s="32"/>
      <c r="H110" s="32"/>
      <c r="I110" s="26"/>
      <c r="J110" s="26"/>
      <c r="K110" s="26"/>
    </row>
    <row r="111" spans="1:11" ht="12.75">
      <c r="A111" s="32" t="s">
        <v>118</v>
      </c>
      <c r="B111" s="26"/>
      <c r="C111" s="26"/>
      <c r="D111" s="26"/>
      <c r="E111" s="26"/>
      <c r="F111" s="26"/>
      <c r="G111" s="26"/>
      <c r="H111" s="26"/>
      <c r="I111" s="26"/>
      <c r="J111" s="26"/>
      <c r="K111" s="26"/>
    </row>
    <row r="112" spans="1:11" ht="12.75">
      <c r="A112" s="32"/>
      <c r="B112" s="26"/>
      <c r="C112" s="26"/>
      <c r="D112" s="26"/>
      <c r="E112" s="26"/>
      <c r="F112" s="26"/>
      <c r="G112" s="26"/>
      <c r="H112" s="26"/>
      <c r="I112" s="26"/>
      <c r="J112" s="26"/>
      <c r="K112" s="26"/>
    </row>
    <row r="113" spans="1:11" ht="12.75">
      <c r="A113" s="32"/>
      <c r="B113" s="26"/>
      <c r="C113" s="26"/>
      <c r="D113" s="26"/>
      <c r="E113" s="26"/>
      <c r="F113" s="26"/>
      <c r="G113" s="26"/>
      <c r="H113" s="26"/>
      <c r="I113" s="26"/>
      <c r="J113" s="26"/>
      <c r="K113" s="26"/>
    </row>
    <row r="114" ht="12.75">
      <c r="A114" s="3"/>
    </row>
    <row r="115" ht="12.75">
      <c r="A115" s="3"/>
    </row>
    <row r="116" ht="12.75">
      <c r="A116" s="3"/>
    </row>
    <row r="117" ht="12.75">
      <c r="A117" s="3"/>
    </row>
    <row r="118" ht="12.75">
      <c r="A118" s="3"/>
    </row>
    <row r="119" ht="12.75">
      <c r="A119" s="3"/>
    </row>
    <row r="120" ht="12.75">
      <c r="A120" s="3"/>
    </row>
    <row r="121" ht="12.75">
      <c r="A121" s="3"/>
    </row>
    <row r="122" ht="12.75">
      <c r="A122" s="3"/>
    </row>
    <row r="123" ht="12.75">
      <c r="A123" s="3"/>
    </row>
    <row r="124" ht="12.75">
      <c r="A124" s="3"/>
    </row>
    <row r="125" ht="12.75">
      <c r="A125" s="3"/>
    </row>
    <row r="126" ht="12.75">
      <c r="A126" s="3"/>
    </row>
    <row r="127" ht="12.75">
      <c r="A127" s="3"/>
    </row>
    <row r="128" ht="12.75">
      <c r="A128" s="3"/>
    </row>
    <row r="129" ht="12.75">
      <c r="A129" s="3"/>
    </row>
    <row r="130" ht="12.75">
      <c r="A130" s="3"/>
    </row>
    <row r="131" ht="12.75">
      <c r="A131" s="3"/>
    </row>
    <row r="132" ht="12.75">
      <c r="A132" s="3"/>
    </row>
    <row r="133" ht="12.75">
      <c r="A133" s="3"/>
    </row>
    <row r="134" ht="12.75">
      <c r="A134" s="3"/>
    </row>
    <row r="135" ht="12.75">
      <c r="A135" s="3"/>
    </row>
    <row r="136" ht="12.75">
      <c r="A136" s="3"/>
    </row>
    <row r="137" ht="12.75">
      <c r="A137" s="3"/>
    </row>
    <row r="138" ht="12.75">
      <c r="A138" s="3"/>
    </row>
    <row r="139" ht="12.75">
      <c r="A139" s="3"/>
    </row>
    <row r="140" ht="12.75">
      <c r="A140" s="3"/>
    </row>
    <row r="141" ht="12.75">
      <c r="A141" s="3"/>
    </row>
    <row r="142" ht="12.75">
      <c r="A142" s="3"/>
    </row>
    <row r="143" ht="12.75">
      <c r="A143" s="3"/>
    </row>
    <row r="144" ht="12.75">
      <c r="A144" s="3"/>
    </row>
    <row r="145" ht="12.75">
      <c r="A145" s="3"/>
    </row>
    <row r="146" ht="12.75">
      <c r="A146" s="3"/>
    </row>
    <row r="147" ht="12.75">
      <c r="A147" s="3"/>
    </row>
    <row r="148" ht="12.75">
      <c r="A148" s="3"/>
    </row>
    <row r="149" spans="1:11" ht="1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</row>
    <row r="150" spans="1:11" ht="1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</row>
    <row r="153" spans="3:9" ht="12.75">
      <c r="C153" s="11"/>
      <c r="D153" s="11"/>
      <c r="E153" s="11"/>
      <c r="F153" s="11"/>
      <c r="G153" s="11"/>
      <c r="H153" s="11"/>
      <c r="I153" s="11"/>
    </row>
    <row r="158" spans="1:11" ht="12.75">
      <c r="A158" s="1"/>
      <c r="B158" s="1"/>
      <c r="C158" s="1"/>
      <c r="D158" s="1"/>
      <c r="E158" s="9"/>
      <c r="F158" s="9"/>
      <c r="G158" s="9"/>
      <c r="H158" s="1"/>
      <c r="I158" s="1"/>
      <c r="J158" s="1"/>
      <c r="K158" s="1"/>
    </row>
    <row r="159" spans="1:11" ht="12.75">
      <c r="A159" s="1"/>
      <c r="B159" s="1"/>
      <c r="C159" s="1"/>
      <c r="D159" s="1"/>
      <c r="E159" s="12"/>
      <c r="F159" s="12"/>
      <c r="G159" s="12"/>
      <c r="H159" s="137"/>
      <c r="I159" s="137"/>
      <c r="J159" s="137"/>
      <c r="K159" s="1"/>
    </row>
    <row r="160" spans="1:11" ht="12.75">
      <c r="A160" s="9"/>
      <c r="B160" s="1"/>
      <c r="C160" s="1"/>
      <c r="D160" s="1"/>
      <c r="E160" s="138"/>
      <c r="F160" s="138"/>
      <c r="G160" s="2"/>
      <c r="H160" s="138"/>
      <c r="I160" s="138"/>
      <c r="J160" s="138"/>
      <c r="K160" s="1"/>
    </row>
    <row r="161" spans="1:11" ht="12.75">
      <c r="A161" s="7"/>
      <c r="B161" s="7"/>
      <c r="C161" s="7"/>
      <c r="D161" s="1"/>
      <c r="E161" s="137"/>
      <c r="F161" s="137"/>
      <c r="G161" s="12"/>
      <c r="H161" s="139"/>
      <c r="I161" s="139"/>
      <c r="J161" s="139"/>
      <c r="K161" s="1"/>
    </row>
    <row r="162" spans="1:11" ht="12.75">
      <c r="A162" s="6"/>
      <c r="B162" s="6"/>
      <c r="C162" s="6"/>
      <c r="D162" s="1"/>
      <c r="E162" s="138"/>
      <c r="F162" s="138"/>
      <c r="G162" s="2"/>
      <c r="H162" s="138"/>
      <c r="I162" s="138"/>
      <c r="J162" s="138"/>
      <c r="K162" s="1"/>
    </row>
    <row r="163" spans="1:11" ht="12.75">
      <c r="A163" s="6"/>
      <c r="B163" s="6"/>
      <c r="C163" s="6"/>
      <c r="D163" s="1"/>
      <c r="E163" s="138"/>
      <c r="F163" s="138"/>
      <c r="G163" s="2"/>
      <c r="H163" s="138"/>
      <c r="I163" s="138"/>
      <c r="J163" s="138"/>
      <c r="K163" s="1"/>
    </row>
    <row r="164" spans="1:11" ht="12.75">
      <c r="A164" s="7"/>
      <c r="B164" s="7"/>
      <c r="C164" s="7"/>
      <c r="D164" s="9"/>
      <c r="E164" s="138"/>
      <c r="F164" s="138"/>
      <c r="G164" s="2"/>
      <c r="H164" s="137"/>
      <c r="I164" s="137"/>
      <c r="J164" s="137"/>
      <c r="K164" s="1"/>
    </row>
    <row r="165" spans="1:11" ht="12.75">
      <c r="A165" s="6"/>
      <c r="B165" s="6"/>
      <c r="C165" s="6"/>
      <c r="D165" s="1"/>
      <c r="E165" s="137"/>
      <c r="F165" s="137"/>
      <c r="G165" s="12"/>
      <c r="H165" s="137"/>
      <c r="I165" s="137"/>
      <c r="J165" s="137"/>
      <c r="K165" s="1"/>
    </row>
    <row r="166" spans="1:11" ht="12.75">
      <c r="A166" s="6"/>
      <c r="B166" s="6"/>
      <c r="C166" s="6"/>
      <c r="D166" s="1"/>
      <c r="E166" s="12"/>
      <c r="F166" s="12"/>
      <c r="G166" s="12"/>
      <c r="H166" s="2"/>
      <c r="I166" s="2"/>
      <c r="J166" s="2"/>
      <c r="K166" s="1"/>
    </row>
    <row r="167" spans="1:11" ht="12.75">
      <c r="A167" s="6"/>
      <c r="B167" s="6"/>
      <c r="C167" s="6"/>
      <c r="D167" s="1"/>
      <c r="E167" s="138"/>
      <c r="F167" s="138"/>
      <c r="G167" s="2"/>
      <c r="H167" s="138"/>
      <c r="I167" s="138"/>
      <c r="J167" s="138"/>
      <c r="K167" s="1"/>
    </row>
    <row r="168" spans="1:11" ht="12.75">
      <c r="A168" s="6"/>
      <c r="B168" s="6"/>
      <c r="C168" s="6"/>
      <c r="D168" s="1"/>
      <c r="E168" s="138"/>
      <c r="F168" s="138"/>
      <c r="G168" s="2"/>
      <c r="H168" s="140"/>
      <c r="I168" s="140"/>
      <c r="J168" s="140"/>
      <c r="K168" s="1"/>
    </row>
    <row r="169" spans="1:11" ht="12.75">
      <c r="A169" s="7"/>
      <c r="B169" s="7"/>
      <c r="C169" s="7"/>
      <c r="D169" s="9"/>
      <c r="E169" s="137"/>
      <c r="F169" s="137"/>
      <c r="G169" s="12"/>
      <c r="H169" s="137"/>
      <c r="I169" s="137"/>
      <c r="J169" s="137"/>
      <c r="K169" s="1"/>
    </row>
    <row r="170" spans="1:11" ht="12.75">
      <c r="A170" s="6"/>
      <c r="B170" s="6"/>
      <c r="C170" s="6"/>
      <c r="D170" s="1"/>
      <c r="E170" s="137"/>
      <c r="F170" s="137"/>
      <c r="G170" s="12"/>
      <c r="H170" s="138"/>
      <c r="I170" s="138"/>
      <c r="J170" s="138"/>
      <c r="K170" s="1"/>
    </row>
    <row r="171" spans="1:11" ht="12.75">
      <c r="A171" s="6"/>
      <c r="B171" s="6"/>
      <c r="C171" s="6"/>
      <c r="D171" s="1"/>
      <c r="E171" s="137"/>
      <c r="F171" s="137"/>
      <c r="G171" s="12"/>
      <c r="H171" s="138"/>
      <c r="I171" s="138"/>
      <c r="J171" s="138"/>
      <c r="K171" s="1"/>
    </row>
    <row r="172" spans="1:11" ht="12.75">
      <c r="A172" s="6"/>
      <c r="B172" s="6"/>
      <c r="C172" s="6"/>
      <c r="D172" s="1"/>
      <c r="E172" s="12"/>
      <c r="F172" s="12"/>
      <c r="G172" s="12"/>
      <c r="H172" s="138"/>
      <c r="I172" s="138"/>
      <c r="J172" s="138"/>
      <c r="K172" s="1"/>
    </row>
    <row r="173" spans="1:11" ht="12.75">
      <c r="A173" s="7"/>
      <c r="B173" s="6"/>
      <c r="C173" s="6"/>
      <c r="D173" s="1"/>
      <c r="E173" s="137"/>
      <c r="F173" s="137"/>
      <c r="G173" s="12"/>
      <c r="H173" s="139"/>
      <c r="I173" s="139"/>
      <c r="J173" s="139"/>
      <c r="K173" s="1"/>
    </row>
    <row r="174" spans="1:11" ht="12.75">
      <c r="A174" s="6"/>
      <c r="B174" s="7"/>
      <c r="C174" s="7"/>
      <c r="D174" s="1"/>
      <c r="E174" s="137"/>
      <c r="F174" s="137"/>
      <c r="G174" s="12"/>
      <c r="H174" s="137"/>
      <c r="I174" s="137"/>
      <c r="J174" s="137"/>
      <c r="K174" s="1"/>
    </row>
    <row r="175" spans="1:11" ht="12.75">
      <c r="A175" s="6"/>
      <c r="B175" s="7"/>
      <c r="C175" s="7"/>
      <c r="D175" s="1"/>
      <c r="E175" s="137"/>
      <c r="F175" s="137"/>
      <c r="G175" s="12"/>
      <c r="H175" s="137"/>
      <c r="I175" s="137"/>
      <c r="J175" s="137"/>
      <c r="K175" s="1"/>
    </row>
    <row r="176" spans="1:11" ht="12.75">
      <c r="A176" s="6"/>
      <c r="B176" s="7"/>
      <c r="C176" s="7"/>
      <c r="D176" s="1"/>
      <c r="E176" s="137"/>
      <c r="F176" s="137"/>
      <c r="G176" s="12"/>
      <c r="H176" s="137"/>
      <c r="I176" s="137"/>
      <c r="J176" s="137"/>
      <c r="K176" s="1"/>
    </row>
    <row r="177" spans="1:11" ht="12.75">
      <c r="A177" s="6"/>
      <c r="B177" s="6"/>
      <c r="C177" s="6"/>
      <c r="D177" s="1"/>
      <c r="E177" s="137"/>
      <c r="F177" s="137"/>
      <c r="G177" s="12"/>
      <c r="H177" s="137"/>
      <c r="I177" s="137"/>
      <c r="J177" s="137"/>
      <c r="K177" s="1"/>
    </row>
    <row r="178" spans="1:11" ht="12.75">
      <c r="A178" s="7"/>
      <c r="B178" s="6"/>
      <c r="C178" s="6"/>
      <c r="D178" s="1"/>
      <c r="E178" s="137"/>
      <c r="F178" s="137"/>
      <c r="G178" s="12"/>
      <c r="H178" s="137"/>
      <c r="I178" s="137"/>
      <c r="J178" s="137"/>
      <c r="K178" s="1"/>
    </row>
    <row r="179" spans="1:11" ht="12.75">
      <c r="A179" s="7"/>
      <c r="B179" s="1"/>
      <c r="C179" s="1"/>
      <c r="D179" s="1"/>
      <c r="E179" s="137"/>
      <c r="F179" s="137"/>
      <c r="G179" s="12"/>
      <c r="H179" s="137"/>
      <c r="I179" s="137"/>
      <c r="J179" s="137"/>
      <c r="K179" s="1"/>
    </row>
    <row r="180" spans="1:11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1:11" ht="12.75">
      <c r="A181" s="1"/>
      <c r="B181" s="1"/>
      <c r="C181" s="1"/>
      <c r="D181" s="1"/>
      <c r="E181" s="9"/>
      <c r="F181" s="1"/>
      <c r="G181" s="1"/>
      <c r="H181" s="1"/>
      <c r="I181" s="1"/>
      <c r="J181" s="1"/>
      <c r="K181" s="1"/>
    </row>
    <row r="182" spans="1:11" ht="12.75">
      <c r="A182" s="1"/>
      <c r="B182" s="1"/>
      <c r="C182" s="1"/>
      <c r="D182" s="1"/>
      <c r="E182" s="1"/>
      <c r="F182" s="1"/>
      <c r="G182" s="1"/>
      <c r="H182" s="8"/>
      <c r="I182" s="8"/>
      <c r="J182" s="8"/>
      <c r="K182" s="8"/>
    </row>
    <row r="183" spans="1:11" ht="12.75">
      <c r="A183" s="1"/>
      <c r="B183" s="1"/>
      <c r="C183" s="1"/>
      <c r="D183" s="1"/>
      <c r="E183" s="1"/>
      <c r="F183" s="1"/>
      <c r="G183" s="1"/>
      <c r="H183" s="8"/>
      <c r="I183" s="8"/>
      <c r="J183" s="8"/>
      <c r="K183" s="8"/>
    </row>
    <row r="184" spans="1:11" ht="12.75">
      <c r="A184" s="1"/>
      <c r="B184" s="1"/>
      <c r="C184" s="1"/>
      <c r="D184" s="1"/>
      <c r="E184" s="1"/>
      <c r="F184" s="1"/>
      <c r="G184" s="1"/>
      <c r="H184" s="8"/>
      <c r="I184" s="8"/>
      <c r="J184" s="8"/>
      <c r="K184" s="1"/>
    </row>
    <row r="185" spans="1:11" ht="12.75">
      <c r="A185" s="1"/>
      <c r="B185" s="1"/>
      <c r="C185" s="1"/>
      <c r="D185" s="1"/>
      <c r="E185" s="1"/>
      <c r="F185" s="1"/>
      <c r="G185" s="1"/>
      <c r="H185" s="8"/>
      <c r="I185" s="8"/>
      <c r="J185" s="8"/>
      <c r="K185" s="1"/>
    </row>
    <row r="186" spans="1:11" ht="12.75">
      <c r="A186" s="1"/>
      <c r="B186" s="1"/>
      <c r="C186" s="1"/>
      <c r="D186" s="1"/>
      <c r="E186" s="1"/>
      <c r="F186" s="1"/>
      <c r="G186" s="1"/>
      <c r="H186" s="8"/>
      <c r="I186" s="8"/>
      <c r="J186" s="8"/>
      <c r="K186" s="1"/>
    </row>
    <row r="187" spans="1:11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spans="1:11" ht="12.75">
      <c r="A188" s="9"/>
      <c r="B188" s="7"/>
      <c r="C188" s="7"/>
      <c r="D188" s="7"/>
      <c r="E188" s="7"/>
      <c r="F188" s="9"/>
      <c r="G188" s="9"/>
      <c r="H188" s="1"/>
      <c r="I188" s="1"/>
      <c r="J188" s="1"/>
      <c r="K188" s="1"/>
    </row>
    <row r="189" spans="1:11" ht="12.75">
      <c r="A189" s="1"/>
      <c r="B189" s="7"/>
      <c r="C189" s="7"/>
      <c r="D189" s="7"/>
      <c r="E189" s="7"/>
      <c r="F189" s="9"/>
      <c r="G189" s="9"/>
      <c r="H189" s="1"/>
      <c r="I189" s="1"/>
      <c r="J189" s="1"/>
      <c r="K189" s="1"/>
    </row>
    <row r="190" spans="1:11" ht="12.75">
      <c r="A190" s="1"/>
      <c r="B190" s="7"/>
      <c r="C190" s="7"/>
      <c r="D190" s="7"/>
      <c r="E190" s="7"/>
      <c r="F190" s="9"/>
      <c r="G190" s="9"/>
      <c r="H190" s="1"/>
      <c r="I190" s="1"/>
      <c r="J190" s="1"/>
      <c r="K190" s="1"/>
    </row>
    <row r="191" spans="1:11" ht="12.75">
      <c r="A191" s="1"/>
      <c r="B191" s="7"/>
      <c r="C191" s="7"/>
      <c r="D191" s="7"/>
      <c r="E191" s="7"/>
      <c r="F191" s="9"/>
      <c r="G191" s="9"/>
      <c r="H191" s="1"/>
      <c r="I191" s="1"/>
      <c r="J191" s="1"/>
      <c r="K191" s="1"/>
    </row>
    <row r="192" spans="1:11" ht="12.75">
      <c r="A192" s="1"/>
      <c r="B192" s="7"/>
      <c r="C192" s="7"/>
      <c r="D192" s="7"/>
      <c r="E192" s="7"/>
      <c r="F192" s="9"/>
      <c r="G192" s="9"/>
      <c r="H192" s="1"/>
      <c r="I192" s="1"/>
      <c r="J192" s="1"/>
      <c r="K192" s="1"/>
    </row>
    <row r="193" spans="1:11" ht="12.75">
      <c r="A193" s="1"/>
      <c r="B193" s="7"/>
      <c r="C193" s="7"/>
      <c r="D193" s="7"/>
      <c r="E193" s="7"/>
      <c r="F193" s="9"/>
      <c r="G193" s="9"/>
      <c r="H193" s="1"/>
      <c r="I193" s="1"/>
      <c r="J193" s="1"/>
      <c r="K193" s="1"/>
    </row>
    <row r="194" spans="1:11" ht="12.75">
      <c r="A194" s="1"/>
      <c r="B194" s="7"/>
      <c r="C194" s="7"/>
      <c r="D194" s="7"/>
      <c r="E194" s="7"/>
      <c r="F194" s="9"/>
      <c r="G194" s="9"/>
      <c r="H194" s="1"/>
      <c r="I194" s="1"/>
      <c r="J194" s="1"/>
      <c r="K194" s="1"/>
    </row>
    <row r="195" spans="1:11" ht="12.75">
      <c r="A195" s="1"/>
      <c r="B195" s="7"/>
      <c r="C195" s="7"/>
      <c r="D195" s="7"/>
      <c r="E195" s="7"/>
      <c r="F195" s="9"/>
      <c r="G195" s="9"/>
      <c r="H195" s="1"/>
      <c r="I195" s="1"/>
      <c r="J195" s="1"/>
      <c r="K195" s="1"/>
    </row>
    <row r="196" spans="1:11" ht="12.75">
      <c r="A196" s="1"/>
      <c r="B196" s="7"/>
      <c r="C196" s="7"/>
      <c r="D196" s="7"/>
      <c r="E196" s="7"/>
      <c r="F196" s="9"/>
      <c r="G196" s="9"/>
      <c r="H196" s="1"/>
      <c r="I196" s="1"/>
      <c r="J196" s="1"/>
      <c r="K196" s="1"/>
    </row>
    <row r="197" spans="1:11" ht="12.75">
      <c r="A197" s="1"/>
      <c r="B197" s="7"/>
      <c r="C197" s="7"/>
      <c r="D197" s="7"/>
      <c r="E197" s="7"/>
      <c r="F197" s="9"/>
      <c r="G197" s="9"/>
      <c r="H197" s="9"/>
      <c r="I197" s="9"/>
      <c r="J197" s="9"/>
      <c r="K197" s="9"/>
    </row>
    <row r="198" spans="1:11" ht="12.75">
      <c r="A198" s="9"/>
      <c r="B198" s="7"/>
      <c r="C198" s="7"/>
      <c r="D198" s="7"/>
      <c r="E198" s="7"/>
      <c r="F198" s="9"/>
      <c r="G198" s="9"/>
      <c r="H198" s="1"/>
      <c r="I198" s="1"/>
      <c r="J198" s="1"/>
      <c r="K198" s="1"/>
    </row>
    <row r="199" spans="1:11" ht="12.75">
      <c r="A199" s="1"/>
      <c r="B199" s="7"/>
      <c r="C199" s="7"/>
      <c r="D199" s="7"/>
      <c r="E199" s="7"/>
      <c r="F199" s="9"/>
      <c r="G199" s="9"/>
      <c r="H199" s="1"/>
      <c r="I199" s="1"/>
      <c r="J199" s="1"/>
      <c r="K199" s="1"/>
    </row>
    <row r="200" spans="1:11" ht="12.75">
      <c r="A200" s="1"/>
      <c r="B200" s="7"/>
      <c r="C200" s="7"/>
      <c r="D200" s="7"/>
      <c r="E200" s="7"/>
      <c r="F200" s="9"/>
      <c r="G200" s="9"/>
      <c r="H200" s="9"/>
      <c r="I200" s="9"/>
      <c r="J200" s="9"/>
      <c r="K200" s="9"/>
    </row>
    <row r="201" spans="1:11" ht="12.75">
      <c r="A201" s="9"/>
      <c r="B201" s="7"/>
      <c r="C201" s="7"/>
      <c r="D201" s="7"/>
      <c r="E201" s="7"/>
      <c r="F201" s="9"/>
      <c r="G201" s="9"/>
      <c r="H201" s="9"/>
      <c r="I201" s="9"/>
      <c r="J201" s="9"/>
      <c r="K201" s="9"/>
    </row>
    <row r="202" spans="1:11" ht="12.75">
      <c r="A202" s="9"/>
      <c r="B202" s="7"/>
      <c r="C202" s="7"/>
      <c r="D202" s="7"/>
      <c r="E202" s="7"/>
      <c r="F202" s="9"/>
      <c r="G202" s="9"/>
      <c r="H202" s="9"/>
      <c r="I202" s="9"/>
      <c r="J202" s="9"/>
      <c r="K202" s="9"/>
    </row>
    <row r="203" spans="1:11" ht="12.75">
      <c r="A203" s="9"/>
      <c r="B203" s="7"/>
      <c r="C203" s="7"/>
      <c r="D203" s="7"/>
      <c r="E203" s="7"/>
      <c r="F203" s="9"/>
      <c r="G203" s="9"/>
      <c r="H203" s="1"/>
      <c r="I203" s="1"/>
      <c r="J203" s="1"/>
      <c r="K203" s="1"/>
    </row>
    <row r="204" spans="1:11" ht="12.75">
      <c r="A204" s="1"/>
      <c r="B204" s="7"/>
      <c r="C204" s="7"/>
      <c r="D204" s="7"/>
      <c r="E204" s="7"/>
      <c r="F204" s="9"/>
      <c r="G204" s="9"/>
      <c r="H204" s="1"/>
      <c r="I204" s="1"/>
      <c r="J204" s="1"/>
      <c r="K204" s="1"/>
    </row>
    <row r="205" spans="1:11" ht="12.75">
      <c r="A205" s="1"/>
      <c r="B205" s="7"/>
      <c r="C205" s="7"/>
      <c r="D205" s="7"/>
      <c r="E205" s="7"/>
      <c r="F205" s="9"/>
      <c r="G205" s="9"/>
      <c r="H205" s="1"/>
      <c r="I205" s="1"/>
      <c r="J205" s="1"/>
      <c r="K205" s="1"/>
    </row>
    <row r="206" spans="1:11" ht="12.75">
      <c r="A206" s="1"/>
      <c r="B206" s="7"/>
      <c r="C206" s="7"/>
      <c r="D206" s="7"/>
      <c r="E206" s="7"/>
      <c r="F206" s="9"/>
      <c r="G206" s="9"/>
      <c r="H206" s="9"/>
      <c r="I206" s="9"/>
      <c r="J206" s="9"/>
      <c r="K206" s="9"/>
    </row>
    <row r="207" spans="1:11" ht="12.75">
      <c r="A207" s="9"/>
      <c r="B207" s="7"/>
      <c r="C207" s="7"/>
      <c r="D207" s="7"/>
      <c r="E207" s="7"/>
      <c r="F207" s="9"/>
      <c r="G207" s="9"/>
      <c r="H207" s="1"/>
      <c r="I207" s="1"/>
      <c r="J207" s="1"/>
      <c r="K207" s="1"/>
    </row>
    <row r="208" spans="1:11" ht="12.75">
      <c r="A208" s="1"/>
      <c r="B208" s="7"/>
      <c r="C208" s="7"/>
      <c r="D208" s="7"/>
      <c r="E208" s="7"/>
      <c r="F208" s="9"/>
      <c r="G208" s="9"/>
      <c r="H208" s="1"/>
      <c r="I208" s="1"/>
      <c r="J208" s="1"/>
      <c r="K208" s="1"/>
    </row>
    <row r="209" spans="1:11" ht="12.75">
      <c r="A209" s="1"/>
      <c r="B209" s="7"/>
      <c r="C209" s="7"/>
      <c r="D209" s="7"/>
      <c r="E209" s="7"/>
      <c r="F209" s="9"/>
      <c r="G209" s="9"/>
      <c r="H209" s="1"/>
      <c r="I209" s="1"/>
      <c r="J209" s="1"/>
      <c r="K209" s="1"/>
    </row>
    <row r="210" spans="1:11" ht="12.75">
      <c r="A210" s="1"/>
      <c r="B210" s="7"/>
      <c r="C210" s="7"/>
      <c r="D210" s="7"/>
      <c r="E210" s="7"/>
      <c r="F210" s="9"/>
      <c r="G210" s="9"/>
      <c r="H210" s="9"/>
      <c r="I210" s="9"/>
      <c r="J210" s="9"/>
      <c r="K210" s="9"/>
    </row>
    <row r="211" spans="1:11" ht="12.75">
      <c r="A211" s="9"/>
      <c r="B211" s="7"/>
      <c r="C211" s="7"/>
      <c r="D211" s="7"/>
      <c r="E211" s="7"/>
      <c r="F211" s="9"/>
      <c r="G211" s="9"/>
      <c r="H211" s="9"/>
      <c r="I211" s="9"/>
      <c r="J211" s="15"/>
      <c r="K211" s="14"/>
    </row>
    <row r="212" spans="1:11" ht="12.75">
      <c r="A212" s="1"/>
      <c r="B212" s="7"/>
      <c r="C212" s="7"/>
      <c r="D212" s="7"/>
      <c r="E212" s="7"/>
      <c r="F212" s="9"/>
      <c r="G212" s="9"/>
      <c r="H212" s="9"/>
      <c r="I212" s="9"/>
      <c r="J212" s="16"/>
      <c r="K212" s="9"/>
    </row>
    <row r="213" spans="1:11" ht="12.75">
      <c r="A213" s="9"/>
      <c r="B213" s="7"/>
      <c r="C213" s="7"/>
      <c r="D213" s="7"/>
      <c r="E213" s="7"/>
      <c r="F213" s="9"/>
      <c r="G213" s="9"/>
      <c r="H213" s="1"/>
      <c r="I213" s="1"/>
      <c r="J213" s="1"/>
      <c r="K213" s="1"/>
    </row>
    <row r="214" spans="1:11" ht="12.75">
      <c r="A214" s="1"/>
      <c r="B214" s="7"/>
      <c r="C214" s="7"/>
      <c r="D214" s="7"/>
      <c r="E214" s="7"/>
      <c r="F214" s="9"/>
      <c r="G214" s="9"/>
      <c r="H214" s="1"/>
      <c r="I214" s="1"/>
      <c r="J214" s="1"/>
      <c r="K214" s="1"/>
    </row>
    <row r="215" spans="1:11" ht="12.75">
      <c r="A215" s="1"/>
      <c r="B215" s="7"/>
      <c r="C215" s="7"/>
      <c r="D215" s="7"/>
      <c r="E215" s="7"/>
      <c r="F215" s="9"/>
      <c r="G215" s="9"/>
      <c r="H215" s="1"/>
      <c r="I215" s="1"/>
      <c r="J215" s="1"/>
      <c r="K215" s="1"/>
    </row>
    <row r="216" spans="1:11" ht="12.75">
      <c r="A216" s="1"/>
      <c r="B216" s="7"/>
      <c r="C216" s="7"/>
      <c r="D216" s="7"/>
      <c r="E216" s="7"/>
      <c r="F216" s="9"/>
      <c r="G216" s="9"/>
      <c r="H216" s="1"/>
      <c r="I216" s="1"/>
      <c r="J216" s="1"/>
      <c r="K216" s="1"/>
    </row>
    <row r="217" spans="1:11" ht="12.75">
      <c r="A217" s="1"/>
      <c r="B217" s="7"/>
      <c r="C217" s="7"/>
      <c r="D217" s="7"/>
      <c r="E217" s="7"/>
      <c r="F217" s="9"/>
      <c r="G217" s="9"/>
      <c r="H217" s="1"/>
      <c r="I217" s="1"/>
      <c r="J217" s="1"/>
      <c r="K217" s="1"/>
    </row>
    <row r="218" spans="1:11" ht="12.75">
      <c r="A218" s="1"/>
      <c r="B218" s="7"/>
      <c r="C218" s="7"/>
      <c r="D218" s="7"/>
      <c r="E218" s="7"/>
      <c r="F218" s="9"/>
      <c r="G218" s="9"/>
      <c r="H218" s="9"/>
      <c r="I218" s="9"/>
      <c r="J218" s="9"/>
      <c r="K218" s="9"/>
    </row>
    <row r="219" spans="1:11" ht="12.75">
      <c r="A219" s="9"/>
      <c r="B219" s="7"/>
      <c r="C219" s="7"/>
      <c r="D219" s="7"/>
      <c r="E219" s="7"/>
      <c r="F219" s="9"/>
      <c r="G219" s="9"/>
      <c r="H219" s="1"/>
      <c r="I219" s="1"/>
      <c r="J219" s="1"/>
      <c r="K219" s="1"/>
    </row>
    <row r="220" spans="1:11" ht="12.75">
      <c r="A220" s="1"/>
      <c r="B220" s="7"/>
      <c r="C220" s="7"/>
      <c r="D220" s="7"/>
      <c r="E220" s="7"/>
      <c r="F220" s="9"/>
      <c r="G220" s="9"/>
      <c r="H220" s="1"/>
      <c r="I220" s="1"/>
      <c r="J220" s="1"/>
      <c r="K220" s="1"/>
    </row>
    <row r="221" spans="1:11" ht="12.75">
      <c r="A221" s="1"/>
      <c r="B221" s="7"/>
      <c r="C221" s="7"/>
      <c r="D221" s="7"/>
      <c r="E221" s="7"/>
      <c r="F221" s="9"/>
      <c r="G221" s="9"/>
      <c r="H221" s="1"/>
      <c r="I221" s="1"/>
      <c r="J221" s="1"/>
      <c r="K221" s="1"/>
    </row>
    <row r="222" spans="1:11" ht="12.75">
      <c r="A222" s="1"/>
      <c r="B222" s="7"/>
      <c r="C222" s="7"/>
      <c r="D222" s="7"/>
      <c r="E222" s="7"/>
      <c r="F222" s="9"/>
      <c r="G222" s="9"/>
      <c r="H222" s="1"/>
      <c r="I222" s="1"/>
      <c r="J222" s="1"/>
      <c r="K222" s="1"/>
    </row>
    <row r="223" spans="1:11" ht="12.75">
      <c r="A223" s="1"/>
      <c r="B223" s="7"/>
      <c r="C223" s="7"/>
      <c r="D223" s="7"/>
      <c r="E223" s="7"/>
      <c r="F223" s="9"/>
      <c r="G223" s="9"/>
      <c r="H223" s="1"/>
      <c r="I223" s="1"/>
      <c r="J223" s="1"/>
      <c r="K223" s="1"/>
    </row>
    <row r="224" spans="1:11" ht="12.75">
      <c r="A224" s="1"/>
      <c r="B224" s="7"/>
      <c r="C224" s="7"/>
      <c r="D224" s="7"/>
      <c r="E224" s="7"/>
      <c r="F224" s="9"/>
      <c r="G224" s="9"/>
      <c r="H224" s="9"/>
      <c r="I224" s="9"/>
      <c r="J224" s="9"/>
      <c r="K224" s="9"/>
    </row>
    <row r="225" spans="1:11" ht="12.75">
      <c r="A225" s="9"/>
      <c r="B225" s="7"/>
      <c r="C225" s="7"/>
      <c r="D225" s="7"/>
      <c r="E225" s="7"/>
      <c r="F225" s="9"/>
      <c r="G225" s="9"/>
      <c r="H225" s="1"/>
      <c r="I225" s="1"/>
      <c r="J225" s="1"/>
      <c r="K225" s="1"/>
    </row>
    <row r="226" spans="1:11" ht="12.75">
      <c r="A226" s="9"/>
      <c r="B226" s="7"/>
      <c r="C226" s="7"/>
      <c r="D226" s="7"/>
      <c r="E226" s="7"/>
      <c r="F226" s="9"/>
      <c r="G226" s="9"/>
      <c r="H226" s="1"/>
      <c r="I226" s="1"/>
      <c r="J226" s="1"/>
      <c r="K226" s="1"/>
    </row>
    <row r="227" spans="1:11" ht="12.75">
      <c r="A227" s="1"/>
      <c r="B227" s="7"/>
      <c r="C227" s="7"/>
      <c r="D227" s="7"/>
      <c r="E227" s="7"/>
      <c r="F227" s="9"/>
      <c r="G227" s="9"/>
      <c r="H227" s="1"/>
      <c r="I227" s="1"/>
      <c r="J227" s="1"/>
      <c r="K227" s="1"/>
    </row>
    <row r="228" spans="1:11" ht="12.75">
      <c r="A228" s="1"/>
      <c r="B228" s="7"/>
      <c r="C228" s="7"/>
      <c r="D228" s="7"/>
      <c r="E228" s="7"/>
      <c r="F228" s="9"/>
      <c r="G228" s="9"/>
      <c r="H228" s="1"/>
      <c r="I228" s="1"/>
      <c r="J228" s="1"/>
      <c r="K228" s="1"/>
    </row>
    <row r="229" spans="1:11" ht="12.75">
      <c r="A229" s="1"/>
      <c r="B229" s="7"/>
      <c r="C229" s="7"/>
      <c r="D229" s="7"/>
      <c r="E229" s="7"/>
      <c r="F229" s="9"/>
      <c r="G229" s="9"/>
      <c r="H229" s="1"/>
      <c r="I229" s="1"/>
      <c r="J229" s="1"/>
      <c r="K229" s="1"/>
    </row>
    <row r="230" spans="1:11" ht="12.75">
      <c r="A230" s="1"/>
      <c r="B230" s="7"/>
      <c r="C230" s="7"/>
      <c r="D230" s="7"/>
      <c r="E230" s="7"/>
      <c r="F230" s="9"/>
      <c r="G230" s="9"/>
      <c r="H230" s="1"/>
      <c r="I230" s="1"/>
      <c r="J230" s="1"/>
      <c r="K230" s="1"/>
    </row>
    <row r="231" spans="1:11" ht="12.75">
      <c r="A231" s="1"/>
      <c r="B231" s="7"/>
      <c r="C231" s="7"/>
      <c r="D231" s="7"/>
      <c r="E231" s="7"/>
      <c r="F231" s="9"/>
      <c r="G231" s="9"/>
      <c r="H231" s="9"/>
      <c r="I231" s="9"/>
      <c r="J231" s="9"/>
      <c r="K231" s="9"/>
    </row>
    <row r="232" spans="1:11" ht="12.75">
      <c r="A232" s="9"/>
      <c r="B232" s="7"/>
      <c r="C232" s="7"/>
      <c r="D232" s="7"/>
      <c r="E232" s="7"/>
      <c r="F232" s="9"/>
      <c r="G232" s="9"/>
      <c r="H232" s="1"/>
      <c r="I232" s="1"/>
      <c r="J232" s="1"/>
      <c r="K232" s="1"/>
    </row>
    <row r="233" spans="1:11" ht="12.75">
      <c r="A233" s="1"/>
      <c r="B233" s="7"/>
      <c r="C233" s="7"/>
      <c r="D233" s="7"/>
      <c r="E233" s="7"/>
      <c r="F233" s="9"/>
      <c r="G233" s="9"/>
      <c r="H233" s="1"/>
      <c r="I233" s="1"/>
      <c r="J233" s="1"/>
      <c r="K233" s="1"/>
    </row>
    <row r="234" spans="1:11" ht="12.75">
      <c r="A234" s="1"/>
      <c r="B234" s="7"/>
      <c r="C234" s="7"/>
      <c r="D234" s="7"/>
      <c r="E234" s="7"/>
      <c r="F234" s="9"/>
      <c r="G234" s="9"/>
      <c r="H234" s="9"/>
      <c r="I234" s="9"/>
      <c r="J234" s="9"/>
      <c r="K234" s="9"/>
    </row>
    <row r="235" spans="1:11" ht="12.75">
      <c r="A235" s="9"/>
      <c r="B235" s="7"/>
      <c r="C235" s="7"/>
      <c r="D235" s="7"/>
      <c r="E235" s="7"/>
      <c r="F235" s="9"/>
      <c r="G235" s="9"/>
      <c r="H235" s="1"/>
      <c r="I235" s="1"/>
      <c r="J235" s="1"/>
      <c r="K235" s="1"/>
    </row>
    <row r="236" spans="1:11" ht="12.75">
      <c r="A236" s="1"/>
      <c r="B236" s="7"/>
      <c r="C236" s="7"/>
      <c r="D236" s="7"/>
      <c r="E236" s="7"/>
      <c r="F236" s="9"/>
      <c r="G236" s="9"/>
      <c r="H236" s="1"/>
      <c r="I236" s="1"/>
      <c r="J236" s="1"/>
      <c r="K236" s="1"/>
    </row>
    <row r="237" spans="1:11" ht="12.75">
      <c r="A237" s="1"/>
      <c r="B237" s="9"/>
      <c r="C237" s="9"/>
      <c r="D237" s="9"/>
      <c r="E237" s="9"/>
      <c r="F237" s="9"/>
      <c r="G237" s="9"/>
      <c r="H237" s="9"/>
      <c r="I237" s="9"/>
      <c r="J237" s="9"/>
      <c r="K237" s="9"/>
    </row>
    <row r="238" spans="1:11" ht="12.75">
      <c r="A238" s="9"/>
      <c r="B238" s="9"/>
      <c r="C238" s="9"/>
      <c r="D238" s="9"/>
      <c r="E238" s="9"/>
      <c r="F238" s="9"/>
      <c r="G238" s="9"/>
      <c r="H238" s="9"/>
      <c r="I238" s="9"/>
      <c r="J238" s="13"/>
      <c r="K238" s="9"/>
    </row>
    <row r="239" spans="1:11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</row>
    <row r="240" spans="1:11" ht="12.7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1"/>
    </row>
    <row r="241" spans="1:11" ht="12.7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1"/>
    </row>
    <row r="242" spans="1:11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</row>
    <row r="243" spans="1:11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</row>
    <row r="244" spans="1:11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</row>
    <row r="245" spans="1:11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</row>
    <row r="246" spans="1:11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</row>
    <row r="247" spans="1:11" ht="12.75">
      <c r="A247" s="138"/>
      <c r="B247" s="138"/>
      <c r="C247" s="2"/>
      <c r="D247" s="138"/>
      <c r="E247" s="138"/>
      <c r="F247" s="138"/>
      <c r="G247" s="138"/>
      <c r="H247" s="138"/>
      <c r="I247" s="2"/>
      <c r="J247" s="2"/>
      <c r="K247" s="2"/>
    </row>
    <row r="248" spans="1:11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</row>
    <row r="249" spans="1:11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</row>
    <row r="250" spans="1:11" ht="12.75">
      <c r="A250" s="1"/>
      <c r="B250" s="1"/>
      <c r="C250" s="1"/>
      <c r="D250" s="137"/>
      <c r="E250" s="137"/>
      <c r="F250" s="137"/>
      <c r="G250" s="137"/>
      <c r="H250" s="137"/>
      <c r="I250" s="12"/>
      <c r="J250" s="9"/>
      <c r="K250" s="9"/>
    </row>
    <row r="251" spans="1:11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</row>
    <row r="252" spans="1:11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</row>
    <row r="253" spans="1:11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</row>
    <row r="254" spans="1:11" ht="12.75">
      <c r="A254" s="9"/>
      <c r="B254" s="1"/>
      <c r="C254" s="1"/>
      <c r="D254" s="1"/>
      <c r="E254" s="1"/>
      <c r="F254" s="1"/>
      <c r="G254" s="1"/>
      <c r="H254" s="1"/>
      <c r="I254" s="1"/>
      <c r="J254" s="1"/>
      <c r="K254" s="1"/>
    </row>
    <row r="255" spans="1:11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</row>
    <row r="256" spans="1:11" ht="12.75">
      <c r="A256" s="9"/>
      <c r="B256" s="1"/>
      <c r="C256" s="1"/>
      <c r="D256" s="1"/>
      <c r="E256" s="1"/>
      <c r="F256" s="1"/>
      <c r="G256" s="1"/>
      <c r="H256" s="1"/>
      <c r="I256" s="1"/>
      <c r="J256" s="1"/>
      <c r="K256" s="1"/>
    </row>
    <row r="257" spans="1:11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</row>
    <row r="258" spans="1:11" ht="12.75">
      <c r="A258" s="9"/>
      <c r="B258" s="1"/>
      <c r="C258" s="1"/>
      <c r="D258" s="1"/>
      <c r="E258" s="1"/>
      <c r="F258" s="1"/>
      <c r="G258" s="1"/>
      <c r="H258" s="1"/>
      <c r="I258" s="1"/>
      <c r="J258" s="1"/>
      <c r="K258" s="1"/>
    </row>
    <row r="259" spans="1:11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</row>
    <row r="260" spans="1:11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</row>
    <row r="261" spans="1:11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</row>
    <row r="262" spans="1:11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</row>
    <row r="263" spans="1:11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</row>
    <row r="264" spans="1:11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</row>
    <row r="265" spans="1:11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</row>
    <row r="266" spans="1:11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</row>
    <row r="267" spans="1:11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</row>
    <row r="268" spans="1:11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</row>
    <row r="269" spans="1:11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</row>
    <row r="270" spans="1:11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</row>
    <row r="271" spans="1:11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</row>
    <row r="272" spans="1:11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</row>
    <row r="273" spans="1:11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</row>
    <row r="274" spans="1:11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</row>
    <row r="275" spans="1:11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</row>
    <row r="276" spans="1:11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</row>
    <row r="277" spans="1:11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</row>
    <row r="278" spans="1:11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</row>
    <row r="279" spans="1:11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</row>
    <row r="280" spans="1:11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</row>
    <row r="281" spans="1:11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</row>
    <row r="282" spans="1:11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</row>
    <row r="283" spans="1:11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</row>
    <row r="284" spans="1:11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</row>
    <row r="285" spans="1:11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</row>
    <row r="286" spans="1:11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</row>
    <row r="287" spans="1:11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</row>
    <row r="288" spans="1:11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</row>
    <row r="289" spans="1:11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</row>
    <row r="290" spans="1:11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</row>
    <row r="291" spans="1:11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</row>
    <row r="292" spans="1:11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</row>
    <row r="293" spans="1:11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</row>
    <row r="294" spans="1:11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</row>
    <row r="295" spans="1:11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</row>
    <row r="296" spans="1:11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</row>
    <row r="297" spans="1:11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</row>
    <row r="298" spans="1:11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</row>
    <row r="299" spans="1:11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</row>
    <row r="300" spans="1:11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</row>
    <row r="301" spans="1:11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</row>
    <row r="302" spans="1:11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</row>
    <row r="303" spans="1:11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</row>
    <row r="304" spans="1:11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</row>
    <row r="305" spans="1:11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</row>
    <row r="306" spans="1:11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</row>
    <row r="307" spans="1:11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</row>
    <row r="308" spans="1:11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</row>
    <row r="309" spans="1:11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</row>
    <row r="310" spans="1:11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</row>
    <row r="311" spans="1:11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</row>
    <row r="312" spans="1:11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</row>
    <row r="313" spans="1:11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</row>
    <row r="314" spans="1:11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</row>
    <row r="315" spans="1:11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</row>
    <row r="316" spans="1:11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</row>
    <row r="317" spans="1:11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</row>
    <row r="318" spans="1:11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</row>
    <row r="319" spans="1:11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</row>
    <row r="320" spans="1:11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</row>
    <row r="321" spans="1:11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</row>
    <row r="322" spans="1:11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</row>
    <row r="323" spans="1:11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</row>
    <row r="324" spans="1:11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</row>
    <row r="325" spans="1:11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</row>
    <row r="326" spans="1:11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</row>
    <row r="327" spans="1:11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</row>
    <row r="328" spans="1:11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</row>
    <row r="329" spans="1:11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</row>
    <row r="330" spans="1:11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</row>
    <row r="331" spans="1:11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</row>
    <row r="332" spans="1:11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</row>
    <row r="333" spans="1:11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</row>
    <row r="334" spans="1:11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</row>
    <row r="335" spans="1:11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</row>
    <row r="336" spans="1:11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</row>
    <row r="337" spans="1:11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</row>
    <row r="338" spans="1:11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</row>
    <row r="339" spans="1:11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</row>
    <row r="340" spans="1:11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</row>
    <row r="341" spans="1:11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</row>
    <row r="342" spans="1:11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</row>
    <row r="343" spans="1:11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</row>
    <row r="344" spans="1:11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</row>
    <row r="345" spans="1:11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</row>
    <row r="346" spans="1:11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</row>
    <row r="347" spans="1:11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</row>
    <row r="348" spans="1:11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</row>
    <row r="349" spans="1:11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</row>
    <row r="350" spans="1:11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</row>
    <row r="351" spans="1:11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</row>
    <row r="352" spans="1:11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</row>
    <row r="353" spans="1:11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</row>
    <row r="354" spans="1:11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</row>
    <row r="355" spans="1:11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</row>
    <row r="356" spans="1:11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</row>
    <row r="357" spans="1:11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</row>
    <row r="358" spans="1:11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</row>
    <row r="359" spans="1:11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</row>
    <row r="360" spans="1:11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</row>
    <row r="361" spans="1:11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</row>
    <row r="362" spans="1:11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</row>
    <row r="363" spans="1:11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</row>
    <row r="364" spans="1:11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</row>
    <row r="365" spans="1:11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</row>
    <row r="366" spans="1:11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</row>
    <row r="367" spans="1:11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</row>
    <row r="368" spans="1:11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</row>
    <row r="369" spans="1:11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</row>
    <row r="370" spans="1:11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</row>
    <row r="371" spans="1:11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</row>
    <row r="372" spans="1:11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</row>
    <row r="373" spans="1:11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</row>
    <row r="374" spans="1:11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</row>
    <row r="375" spans="1:11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</row>
    <row r="376" spans="1:11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</row>
    <row r="377" spans="1:11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</row>
    <row r="378" spans="1:11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</row>
    <row r="379" spans="1:11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</row>
    <row r="380" spans="1:11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</row>
    <row r="381" spans="1:11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</row>
    <row r="382" spans="1:11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</row>
    <row r="383" spans="1:11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</row>
    <row r="384" spans="1:11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</row>
    <row r="385" spans="1:11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</row>
    <row r="386" spans="1:11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</row>
    <row r="387" spans="1:11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</row>
    <row r="388" spans="1:11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</row>
    <row r="389" spans="1:11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</row>
    <row r="390" spans="1:11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</row>
    <row r="391" spans="1:11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</row>
    <row r="392" spans="1:11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</row>
    <row r="393" spans="1:11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</row>
    <row r="394" spans="1:11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</row>
    <row r="395" spans="1:11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</row>
    <row r="396" spans="1:11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</row>
    <row r="397" spans="1:11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</row>
    <row r="398" spans="1:11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</row>
    <row r="399" spans="1:11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</row>
    <row r="400" spans="1:11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</row>
    <row r="401" spans="1:11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</row>
    <row r="402" spans="1:11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</row>
    <row r="403" spans="1:11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</row>
    <row r="404" spans="1:11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</row>
    <row r="405" spans="1:11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</row>
    <row r="406" spans="1:11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</row>
    <row r="407" spans="1:11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</row>
    <row r="408" spans="1:11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</row>
    <row r="409" spans="1:11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</row>
    <row r="410" spans="1:11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</row>
    <row r="411" spans="1:11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</row>
    <row r="412" spans="1:11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</row>
    <row r="413" spans="1:11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</row>
    <row r="414" spans="1:11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</row>
    <row r="415" spans="1:11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</row>
    <row r="416" spans="1:11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</row>
    <row r="417" spans="1:11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</row>
    <row r="418" spans="1:11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</row>
    <row r="419" spans="1:11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</row>
    <row r="420" spans="1:11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</row>
    <row r="421" spans="1:11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</row>
    <row r="422" spans="1:11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</row>
    <row r="423" spans="1:11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</row>
    <row r="424" spans="1:11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</row>
    <row r="425" spans="1:11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</row>
    <row r="426" spans="1:11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</row>
    <row r="427" spans="1:11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</row>
    <row r="428" spans="1:11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</row>
    <row r="429" spans="1:11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</row>
    <row r="430" spans="1:11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</row>
    <row r="431" spans="1:11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</row>
    <row r="432" spans="1:11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</row>
    <row r="433" spans="1:11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</row>
    <row r="434" spans="1:11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</row>
    <row r="435" spans="1:11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</row>
    <row r="436" spans="1:11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</row>
    <row r="437" spans="1:11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</row>
    <row r="438" spans="1:11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</row>
    <row r="439" spans="1:11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</row>
    <row r="440" spans="1:11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</row>
    <row r="441" spans="1:11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</row>
    <row r="442" spans="1:11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</row>
    <row r="443" spans="1:11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</row>
    <row r="444" spans="1:11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</row>
    <row r="445" spans="1:11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</row>
    <row r="446" spans="1:11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</row>
    <row r="447" spans="1:11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</row>
    <row r="448" spans="1:11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</row>
    <row r="449" spans="1:11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</row>
    <row r="450" spans="1:11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</row>
    <row r="451" spans="1:11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</row>
    <row r="452" spans="1:11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</row>
    <row r="453" spans="1:11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</row>
    <row r="454" spans="1:11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</row>
    <row r="455" spans="1:11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</row>
    <row r="456" spans="1:11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</row>
    <row r="457" spans="1:11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</row>
    <row r="458" spans="1:11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</row>
    <row r="459" spans="1:11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</row>
    <row r="460" spans="1:11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</row>
    <row r="461" spans="1:11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</row>
    <row r="462" spans="1:11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</row>
    <row r="463" spans="1:11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</row>
    <row r="464" spans="1:11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</row>
    <row r="465" spans="1:11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</row>
    <row r="466" spans="1:11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</row>
    <row r="467" spans="1:11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</row>
    <row r="468" spans="1:11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</row>
    <row r="469" spans="1:11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</row>
    <row r="470" spans="1:11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</row>
    <row r="471" spans="1:11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</row>
    <row r="472" spans="1:11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</row>
    <row r="473" spans="1:11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</row>
    <row r="474" spans="1:11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</row>
    <row r="475" spans="1:11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</row>
    <row r="476" spans="1:11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</row>
    <row r="477" spans="1:11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</row>
    <row r="478" spans="1:11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</row>
    <row r="479" spans="1:11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</row>
    <row r="480" spans="1:11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</row>
    <row r="481" spans="1:11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</row>
    <row r="482" spans="1:11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</row>
    <row r="483" spans="1:11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</row>
    <row r="484" spans="1:11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</row>
    <row r="485" spans="1:11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</row>
    <row r="486" spans="1:11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</row>
    <row r="487" spans="1:11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</row>
    <row r="488" spans="1:11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</row>
    <row r="489" spans="1:11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</row>
    <row r="490" spans="1:11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</row>
    <row r="491" spans="1:11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</row>
    <row r="492" spans="1:11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</row>
    <row r="493" spans="1:11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</row>
    <row r="494" spans="1:11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</row>
    <row r="495" spans="1:11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</row>
    <row r="496" spans="1:11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</row>
    <row r="497" spans="1:11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</row>
    <row r="498" spans="1:11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</row>
    <row r="499" spans="1:11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</row>
    <row r="500" spans="1:11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</row>
    <row r="501" spans="1:11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</row>
    <row r="502" spans="1:11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</row>
    <row r="503" spans="1:11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</row>
    <row r="504" spans="1:11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</row>
    <row r="505" spans="1:11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</row>
    <row r="506" spans="1:11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</row>
    <row r="507" spans="1:11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</row>
    <row r="508" spans="1:11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</row>
    <row r="509" spans="1:11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</row>
    <row r="510" spans="1:11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</row>
    <row r="511" spans="1:11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</row>
    <row r="512" spans="1:11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</row>
    <row r="513" spans="1:11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</row>
    <row r="514" spans="1:11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</row>
    <row r="515" spans="1:11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</row>
    <row r="516" spans="1:11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</row>
    <row r="517" spans="1:11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</row>
    <row r="518" spans="1:11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</row>
    <row r="519" spans="1:11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</row>
    <row r="520" spans="1:11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</row>
    <row r="521" spans="1:11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</row>
    <row r="522" spans="1:11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</row>
    <row r="523" spans="1:11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</row>
    <row r="524" spans="1:11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</row>
    <row r="525" spans="1:11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</row>
    <row r="526" spans="1:11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</row>
    <row r="527" spans="1:11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</row>
    <row r="528" spans="1:11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</row>
    <row r="529" spans="1:11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</row>
    <row r="530" spans="1:11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</row>
    <row r="531" spans="1:11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</row>
    <row r="532" spans="1:11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</row>
    <row r="533" spans="1:11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</row>
    <row r="534" spans="1:11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</row>
    <row r="535" spans="1:11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</row>
    <row r="536" spans="1:11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</row>
    <row r="537" spans="1:11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</row>
    <row r="538" spans="1:11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</row>
    <row r="539" spans="1:11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</row>
    <row r="540" spans="1:11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</row>
    <row r="541" spans="1:11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</row>
    <row r="542" spans="1:11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</row>
    <row r="543" spans="1:11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</row>
  </sheetData>
  <sheetProtection/>
  <mergeCells count="82">
    <mergeCell ref="E179:F179"/>
    <mergeCell ref="H179:J179"/>
    <mergeCell ref="A247:B247"/>
    <mergeCell ref="D247:E247"/>
    <mergeCell ref="F247:H247"/>
    <mergeCell ref="D250:E250"/>
    <mergeCell ref="F250:H250"/>
    <mergeCell ref="E176:F176"/>
    <mergeCell ref="H176:J176"/>
    <mergeCell ref="E177:F177"/>
    <mergeCell ref="H177:J177"/>
    <mergeCell ref="E178:F178"/>
    <mergeCell ref="H178:J178"/>
    <mergeCell ref="H172:J172"/>
    <mergeCell ref="E173:F173"/>
    <mergeCell ref="H173:J173"/>
    <mergeCell ref="E174:F174"/>
    <mergeCell ref="H174:J174"/>
    <mergeCell ref="E175:F175"/>
    <mergeCell ref="H175:J175"/>
    <mergeCell ref="E169:F169"/>
    <mergeCell ref="H169:J169"/>
    <mergeCell ref="E170:F170"/>
    <mergeCell ref="H170:J170"/>
    <mergeCell ref="E171:F171"/>
    <mergeCell ref="H171:J171"/>
    <mergeCell ref="E165:F165"/>
    <mergeCell ref="H165:J165"/>
    <mergeCell ref="E167:F167"/>
    <mergeCell ref="H167:J167"/>
    <mergeCell ref="E168:F168"/>
    <mergeCell ref="H168:J168"/>
    <mergeCell ref="E162:F162"/>
    <mergeCell ref="H162:J162"/>
    <mergeCell ref="E163:F163"/>
    <mergeCell ref="H163:J163"/>
    <mergeCell ref="E164:F164"/>
    <mergeCell ref="H164:J164"/>
    <mergeCell ref="D104:E104"/>
    <mergeCell ref="F104:H104"/>
    <mergeCell ref="H159:J159"/>
    <mergeCell ref="E160:F160"/>
    <mergeCell ref="H160:J160"/>
    <mergeCell ref="E161:F161"/>
    <mergeCell ref="H161:J161"/>
    <mergeCell ref="E39:F39"/>
    <mergeCell ref="E40:F40"/>
    <mergeCell ref="A100:B100"/>
    <mergeCell ref="D100:E100"/>
    <mergeCell ref="F100:H100"/>
    <mergeCell ref="D103:E103"/>
    <mergeCell ref="F103:H103"/>
    <mergeCell ref="E33:F33"/>
    <mergeCell ref="E34:F34"/>
    <mergeCell ref="E35:F35"/>
    <mergeCell ref="E36:F36"/>
    <mergeCell ref="E37:F37"/>
    <mergeCell ref="E38:F38"/>
    <mergeCell ref="A30:D30"/>
    <mergeCell ref="E30:F30"/>
    <mergeCell ref="A31:D31"/>
    <mergeCell ref="E31:F31"/>
    <mergeCell ref="A32:D32"/>
    <mergeCell ref="E32:F32"/>
    <mergeCell ref="E25:F25"/>
    <mergeCell ref="E26:F26"/>
    <mergeCell ref="E27:F27"/>
    <mergeCell ref="E28:F28"/>
    <mergeCell ref="A29:D29"/>
    <mergeCell ref="E29:F29"/>
    <mergeCell ref="E20:F20"/>
    <mergeCell ref="E21:F21"/>
    <mergeCell ref="E22:F22"/>
    <mergeCell ref="A23:D23"/>
    <mergeCell ref="E23:F23"/>
    <mergeCell ref="E24:F24"/>
    <mergeCell ref="E14:F14"/>
    <mergeCell ref="E15:F15"/>
    <mergeCell ref="A16:D16"/>
    <mergeCell ref="E17:F17"/>
    <mergeCell ref="E18:F18"/>
    <mergeCell ref="E19:F19"/>
  </mergeCells>
  <printOptions/>
  <pageMargins left="0.49" right="0.17" top="0.47" bottom="0.984251968503937" header="0.53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1212</cp:lastModifiedBy>
  <cp:lastPrinted>2019-01-11T12:08:52Z</cp:lastPrinted>
  <dcterms:created xsi:type="dcterms:W3CDTF">2009-03-17T20:54:34Z</dcterms:created>
  <dcterms:modified xsi:type="dcterms:W3CDTF">2019-01-22T14:25:25Z</dcterms:modified>
  <cp:category/>
  <cp:version/>
  <cp:contentType/>
  <cp:contentStatus/>
</cp:coreProperties>
</file>